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g_g1_lokalno\racunovodstvo\TRANSPARENTNOST\SIJEČANJ\"/>
    </mc:Choice>
  </mc:AlternateContent>
  <xr:revisionPtr revIDLastSave="0" documentId="13_ncr:1_{DFB35458-BD15-4633-897C-BF1E99806F94}" xr6:coauthVersionLast="47" xr6:coauthVersionMax="47" xr10:uidLastSave="{00000000-0000-0000-0000-000000000000}"/>
  <bookViews>
    <workbookView xWindow="-120" yWindow="-120" windowWidth="38640" windowHeight="21240" xr2:uid="{CC65AFB4-AA35-4301-B448-48C09716721C}"/>
  </bookViews>
  <sheets>
    <sheet name="SIJEČANJ" sheetId="1" r:id="rId1"/>
  </sheets>
  <definedNames>
    <definedName name="_xlnm.Print_Titles" localSheetId="0">SIJEČANJ!$7:$7</definedName>
    <definedName name="_xlnm.Print_Area" localSheetId="0">SIJEČANJ!$A$1:$F$284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84" i="1" s="1"/>
  <c r="E24" i="1"/>
  <c r="E27" i="1"/>
  <c r="E31" i="1"/>
  <c r="E43" i="1"/>
  <c r="E48" i="1"/>
  <c r="E57" i="1"/>
  <c r="E62" i="1"/>
  <c r="E66" i="1"/>
  <c r="E74" i="1"/>
  <c r="E102" i="1"/>
  <c r="E105" i="1"/>
  <c r="E122" i="1"/>
  <c r="E126" i="1"/>
  <c r="E137" i="1"/>
  <c r="E146" i="1"/>
  <c r="E165" i="1"/>
  <c r="E168" i="1"/>
  <c r="E173" i="1"/>
  <c r="E177" i="1"/>
  <c r="E182" i="1"/>
  <c r="E192" i="1"/>
  <c r="E210" i="1"/>
  <c r="E220" i="1"/>
  <c r="E241" i="1"/>
  <c r="E238" i="1"/>
  <c r="E276" i="1"/>
  <c r="E272" i="1"/>
  <c r="E266" i="1"/>
  <c r="E271" i="1"/>
</calcChain>
</file>

<file path=xl/sharedStrings.xml><?xml version="1.0" encoding="utf-8"?>
<sst xmlns="http://schemas.openxmlformats.org/spreadsheetml/2006/main" count="702" uniqueCount="363">
  <si>
    <t>Naziv primatelja</t>
  </si>
  <si>
    <t>OIB primatelja</t>
  </si>
  <si>
    <t>Sjedište primatelja</t>
  </si>
  <si>
    <t>Vrsta rashoda i izdatka</t>
  </si>
  <si>
    <t>Hrvatski restauratorski zavod</t>
  </si>
  <si>
    <t>RKP 22339</t>
  </si>
  <si>
    <t>Zagreb</t>
  </si>
  <si>
    <t>Hrvatska pošta d.d.</t>
  </si>
  <si>
    <t>Z-EL d.o.o.</t>
  </si>
  <si>
    <t>EMA d.o.o.</t>
  </si>
  <si>
    <t>Ukupno EMA d.o.o.</t>
  </si>
  <si>
    <t>Građevinski fakultet</t>
  </si>
  <si>
    <t>RU - VE d.o.o.</t>
  </si>
  <si>
    <t>Kerestinec</t>
  </si>
  <si>
    <t>Čistoća d.o.o.</t>
  </si>
  <si>
    <t>Dubrovnik</t>
  </si>
  <si>
    <t>Bauhaus-Zagreb d.d.</t>
  </si>
  <si>
    <t>Specijalna ordinacija medicine rada - Jadranka Horvat</t>
  </si>
  <si>
    <t>Varaždin</t>
  </si>
  <si>
    <t>Tehnoservis Horvat i Horvat d.o.o.</t>
  </si>
  <si>
    <t>Suma informatika d.o.o.</t>
  </si>
  <si>
    <t>3231 Usluge telefona, pošte i prijevoza</t>
  </si>
  <si>
    <t>4221 Uredska oprema i namještaj</t>
  </si>
  <si>
    <t>3232 Usluge tekućeg i investicijskog održavanja</t>
  </si>
  <si>
    <t>4223 Oprema za održavanje i zaštitu</t>
  </si>
  <si>
    <t>3239 Ostale usluge</t>
  </si>
  <si>
    <t>3222 Materijal i sirovine</t>
  </si>
  <si>
    <t>3234 Komunalne usluge</t>
  </si>
  <si>
    <t>3225 Sitni inventar i auto gume</t>
  </si>
  <si>
    <t>3236 Zdravstvene i veterinarske usluge</t>
  </si>
  <si>
    <t>3224 Materijal i dijelovi za tekuće i invest.održavanje</t>
  </si>
  <si>
    <t>3235 Zakupnine i najamnine</t>
  </si>
  <si>
    <t>3238 Računalne usluge</t>
  </si>
  <si>
    <t>Ukupno Suma informatika d.o.o.</t>
  </si>
  <si>
    <t>Institut Ruđer Bošković</t>
  </si>
  <si>
    <t>Ukupno Institut Ruđer Bošković</t>
  </si>
  <si>
    <t>TEB poslovno savjetovanje d.o.o.</t>
  </si>
  <si>
    <t>3213 Stručno usavršavanje zaposlenika</t>
  </si>
  <si>
    <t>AKD zaštita d.o.o.</t>
  </si>
  <si>
    <t>Ukupno AKD zaštita d.o.o.</t>
  </si>
  <si>
    <t>Zdenka commerce d.o.o.</t>
  </si>
  <si>
    <t>Split</t>
  </si>
  <si>
    <t>INA Industrija nafte d.d.</t>
  </si>
  <si>
    <t>3223 Energija</t>
  </si>
  <si>
    <t>HEP - Toplinarstvo d.o.o.</t>
  </si>
  <si>
    <t>POINT d.o.o.</t>
  </si>
  <si>
    <t>Donji Stupnik</t>
  </si>
  <si>
    <t>Belveder</t>
  </si>
  <si>
    <t>Rijeka</t>
  </si>
  <si>
    <t>Ministarstvo mora, prometa i infrastrukture</t>
  </si>
  <si>
    <t>3295 Pristojbe i naknade</t>
  </si>
  <si>
    <t>Prizma d.o.o.</t>
  </si>
  <si>
    <t>4227 Uređaji, strojevi i oprema za ost. namjene</t>
  </si>
  <si>
    <t>Doln d.o.o.</t>
  </si>
  <si>
    <t>Nova Gradiška</t>
  </si>
  <si>
    <t>Lukom d.o.o.</t>
  </si>
  <si>
    <t>Ludbreg</t>
  </si>
  <si>
    <t>Grad Zadar</t>
  </si>
  <si>
    <t>Zadar</t>
  </si>
  <si>
    <t>Ukupno Grad Zadar</t>
  </si>
  <si>
    <t>Unikom d.o.o.</t>
  </si>
  <si>
    <t>Osijek</t>
  </si>
  <si>
    <t>UPI-2M PLUS</t>
  </si>
  <si>
    <t>3221 Uredski materijal i ostali materijalni rashodi</t>
  </si>
  <si>
    <t>4241 Knjige</t>
  </si>
  <si>
    <t>Ukupno UPI-2M PLUS</t>
  </si>
  <si>
    <t>Vodovod d.o.o.</t>
  </si>
  <si>
    <t>Gradski ured za obnovu, izgradnju, prostorno uređenje, graditeljstvo, komunalne poslove i prostor</t>
  </si>
  <si>
    <t>Zvibor d.o.o.</t>
  </si>
  <si>
    <t>Pula Herculanea d.o.o.</t>
  </si>
  <si>
    <t>Pula</t>
  </si>
  <si>
    <t>Dragor lux d.o.o.</t>
  </si>
  <si>
    <t>3227 Službena, radna i zaštitna odjeća i obuća</t>
  </si>
  <si>
    <t>Ukupno Dragor lux d.o.o.</t>
  </si>
  <si>
    <t>Vektra d.o.o.</t>
  </si>
  <si>
    <t>Crescat d.o.o.</t>
  </si>
  <si>
    <t>4224 Medicinska i laboratorijska oprema</t>
  </si>
  <si>
    <t>4225 Instrumenti, uređaji i strojevi</t>
  </si>
  <si>
    <t>Ukupno Crescat d.o.o.</t>
  </si>
  <si>
    <t>Plava kava d.o.o.</t>
  </si>
  <si>
    <t>Mokošica</t>
  </si>
  <si>
    <t>Ukupno Plava kava d.o.o.</t>
  </si>
  <si>
    <t>Croatia osiguranje d.d.</t>
  </si>
  <si>
    <t>3292 Premije osiguranja</t>
  </si>
  <si>
    <t>Com Adria d.o.o.</t>
  </si>
  <si>
    <t>Studentski centar Pula</t>
  </si>
  <si>
    <t>3237 Intelektualne i osobne usluge</t>
  </si>
  <si>
    <t>Fering fit d.o.o.</t>
  </si>
  <si>
    <t>Hrvatski telekom d.d.</t>
  </si>
  <si>
    <t>Ukupno Hrvatski telekom d.d.</t>
  </si>
  <si>
    <t>Hongoldonia d.o.o.</t>
  </si>
  <si>
    <t>Presscut d.o.o.</t>
  </si>
  <si>
    <t>Juriček - obrt za trgovinu</t>
  </si>
  <si>
    <t>Gornji Stupnik</t>
  </si>
  <si>
    <t>HEP opskrba d.o.o.</t>
  </si>
  <si>
    <t>Benić vodoinstalaterski obrt vl. Boris Benić</t>
  </si>
  <si>
    <t>Kuna corporation d.o.o.</t>
  </si>
  <si>
    <t>Oroslavlje</t>
  </si>
  <si>
    <t>Studentski centar u Sisku</t>
  </si>
  <si>
    <t>Sisak</t>
  </si>
  <si>
    <t>Stolarija i pilana Ratković</t>
  </si>
  <si>
    <t>Varaždinske toplice</t>
  </si>
  <si>
    <t>Tomlinson d.o.o.</t>
  </si>
  <si>
    <t>Kapitel d.o.o.</t>
  </si>
  <si>
    <t>Žminj</t>
  </si>
  <si>
    <t>Financijska agencija</t>
  </si>
  <si>
    <t>3433 Zatezne kamate</t>
  </si>
  <si>
    <t>3431 Bankarske usluge i usluge platnog prometa</t>
  </si>
  <si>
    <t>Sitotisak i dizajn Cvirn d.o.o.</t>
  </si>
  <si>
    <t>Quanta system s.p.a.</t>
  </si>
  <si>
    <t>Milano</t>
  </si>
  <si>
    <t>Alati Milić</t>
  </si>
  <si>
    <t>Auto Benussi d.o.o.</t>
  </si>
  <si>
    <t>Tomić &amp; co. d.o.o.</t>
  </si>
  <si>
    <t>HEP - Toplinarstvo d.o.o. pogon Osijek</t>
  </si>
  <si>
    <t>Novi val d.o.o.</t>
  </si>
  <si>
    <t>Se-mark d.o.o.</t>
  </si>
  <si>
    <t>Sesvete</t>
  </si>
  <si>
    <t>Metron instruments d.o.o.</t>
  </si>
  <si>
    <t>Printera grupa d.o.o.</t>
  </si>
  <si>
    <t>Sveta Nedjelja</t>
  </si>
  <si>
    <t>Grad Osijek</t>
  </si>
  <si>
    <t>Karaman design</t>
  </si>
  <si>
    <t>International academic projects</t>
  </si>
  <si>
    <t>Vulkal d.o.o.</t>
  </si>
  <si>
    <t>Ukupno Vulkal d.o.o.</t>
  </si>
  <si>
    <t>Građevinar Quelin d.d.</t>
  </si>
  <si>
    <t>Ukupno Građevinar Quelin d.d.</t>
  </si>
  <si>
    <t>Preventa d.o.o.</t>
  </si>
  <si>
    <t>Vodovod i odvodnja d.o.o.</t>
  </si>
  <si>
    <t>Vidra 94 d.o.o.</t>
  </si>
  <si>
    <t>London</t>
  </si>
  <si>
    <t>Šibenik</t>
  </si>
  <si>
    <t>Inpro d.o.o</t>
  </si>
  <si>
    <t>Plavi oblutak d.o.o.</t>
  </si>
  <si>
    <t>Čakovec</t>
  </si>
  <si>
    <t>Staklo centar</t>
  </si>
  <si>
    <t>Elektroinstalater Miljenko Perički</t>
  </si>
  <si>
    <t>Odvjetnik Darko Terek</t>
  </si>
  <si>
    <t>Geo sustavi d.o.o.</t>
  </si>
  <si>
    <t>Alteda d.o.o.</t>
  </si>
  <si>
    <t>Erste card club</t>
  </si>
  <si>
    <t>Ukupno Erste card club</t>
  </si>
  <si>
    <t>Smartmedic - ustanova za zdravstvenu skrb-za medicinu rada</t>
  </si>
  <si>
    <t>Prior inženjering d.o.o.</t>
  </si>
  <si>
    <t>Lupoglav</t>
  </si>
  <si>
    <t>Eko - monitoring d.o.o.</t>
  </si>
  <si>
    <t>Ukupno Eko - monitoring d.o.o.</t>
  </si>
  <si>
    <t>FTG distribucija d.o.o.</t>
  </si>
  <si>
    <t>Vizor d.o.o.</t>
  </si>
  <si>
    <t>Elektroflumen d.o.o.</t>
  </si>
  <si>
    <t>Ustanova za zdravstvenu skrb Periodika</t>
  </si>
  <si>
    <t>Pomme d.o.o.</t>
  </si>
  <si>
    <t>Vodoopskrba i odvodnja d.o.o.</t>
  </si>
  <si>
    <t>Otis dizala</t>
  </si>
  <si>
    <t>Altium international d.o.o.</t>
  </si>
  <si>
    <t>Mikrolux d.o.o.</t>
  </si>
  <si>
    <t>Ars kopija d.o.o.</t>
  </si>
  <si>
    <t>Zaprešić</t>
  </si>
  <si>
    <t>Ukupno Mikrolux d.o.o.</t>
  </si>
  <si>
    <t>4124 Ostala prava</t>
  </si>
  <si>
    <t>Autocentar Buljubašić d.o.o.</t>
  </si>
  <si>
    <t>Dub-ing flies</t>
  </si>
  <si>
    <t>Daljinsko upravljanje d.o.o.</t>
  </si>
  <si>
    <t>Keran company d.o.o.</t>
  </si>
  <si>
    <t>Croatia poliklinika</t>
  </si>
  <si>
    <t>Sollicitudo d.o.o.</t>
  </si>
  <si>
    <t>Ukupno Sollicitudo d.o.o.</t>
  </si>
  <si>
    <t>Nacionalna i sveučilišna knjižnica u Zagrebu</t>
  </si>
  <si>
    <t>Citadela d.o.o.</t>
  </si>
  <si>
    <t>Intrados projekt d.o.o.</t>
  </si>
  <si>
    <t>Magic net d.o.o.</t>
  </si>
  <si>
    <t>Hreljin</t>
  </si>
  <si>
    <t>MGA nekretnine d.o.o.</t>
  </si>
  <si>
    <t>Metković</t>
  </si>
  <si>
    <t>Servis Nikro</t>
  </si>
  <si>
    <t>P&amp;F zaštita d.o.o.</t>
  </si>
  <si>
    <t>Koncertna dvorana Vatroslava Lisinskog</t>
  </si>
  <si>
    <t>Međimurje plin d.o.o.</t>
  </si>
  <si>
    <t>Studentski centar u Zagrebu</t>
  </si>
  <si>
    <t>Filozofski fakultet u Rijeci</t>
  </si>
  <si>
    <t>Kor d.o.o.</t>
  </si>
  <si>
    <t>Geoda consulting d.o.o.</t>
  </si>
  <si>
    <t>A1 Hrvatska</t>
  </si>
  <si>
    <t>B.T.C. d.o.o.</t>
  </si>
  <si>
    <t>Nedelišće</t>
  </si>
  <si>
    <t>Centar za vozila Hrvatske - STP "Croatia"</t>
  </si>
  <si>
    <t>Vodovod-Osijek d.o.o.</t>
  </si>
  <si>
    <t>Ukupno Vodovod-Osijek d.o.o.</t>
  </si>
  <si>
    <t>Gradnja Kus d.o.o.</t>
  </si>
  <si>
    <t>Ukupno Gradnja Kus d.o.o.</t>
  </si>
  <si>
    <t>HEP elektra d.o.o.</t>
  </si>
  <si>
    <t>Leadtech d.o.o.</t>
  </si>
  <si>
    <t>Varkom d.d.</t>
  </si>
  <si>
    <t>Ukupno Varkom d.d.</t>
  </si>
  <si>
    <t>Questus sigurnost d.o.o.</t>
  </si>
  <si>
    <t>Ukupno Questus sigurnost d.o.o.</t>
  </si>
  <si>
    <t>Zeleni grad Šibenik</t>
  </si>
  <si>
    <t>Živa voda d.o.o.</t>
  </si>
  <si>
    <t>Ukupno Živa voda d.o.o.</t>
  </si>
  <si>
    <t>Velika Ludina</t>
  </si>
  <si>
    <t>Skimi64 d.o.o.</t>
  </si>
  <si>
    <t>Ekološki centar d.o.o.</t>
  </si>
  <si>
    <t>Trnovec Bartolovečki</t>
  </si>
  <si>
    <t>Vukovar</t>
  </si>
  <si>
    <t>Auto centar Šatrak d.o.o.</t>
  </si>
  <si>
    <t>Zeko dent d.o.o.</t>
  </si>
  <si>
    <t>Vodovod Pula d.o.o.</t>
  </si>
  <si>
    <t>Geoexpert projekt d.o.o.</t>
  </si>
  <si>
    <t>Vodovod Dubrovnik d.o.o.</t>
  </si>
  <si>
    <t>Zagrebački holding - podružnica čistoća d.o.o.</t>
  </si>
  <si>
    <t>Ukupno Zagrebački holding - podružnica čistoća d.o.o.</t>
  </si>
  <si>
    <t>Servis Perković d.o.o.</t>
  </si>
  <si>
    <t>Domus grupa d.o.o.</t>
  </si>
  <si>
    <t>Gradsko stambeno komunalno gospodarstvo d.o.o.</t>
  </si>
  <si>
    <t>Evocative d.o.o.</t>
  </si>
  <si>
    <t>Achillea d.o.o.</t>
  </si>
  <si>
    <t>Tloris d.o.o.</t>
  </si>
  <si>
    <t>Bel-bau d.o.o.</t>
  </si>
  <si>
    <t>Omega viko d.o.o.</t>
  </si>
  <si>
    <t>Graditelj Huzjak d.o.o.</t>
  </si>
  <si>
    <t>Zaštitne folije d.o.o.</t>
  </si>
  <si>
    <t>A.D.V. grupa d.o.o.</t>
  </si>
  <si>
    <t>Drvona d.o.o.</t>
  </si>
  <si>
    <t>Pečat d.o.o.</t>
  </si>
  <si>
    <t>Quadracon d.o.o.</t>
  </si>
  <si>
    <t>Bjelovar</t>
  </si>
  <si>
    <t>Kaštel Novi</t>
  </si>
  <si>
    <t>Karlovac</t>
  </si>
  <si>
    <t>Pleter usluge d.o.o.</t>
  </si>
  <si>
    <t>Tehit d.o.o.</t>
  </si>
  <si>
    <t>Ukupno Tehit d.o.o.</t>
  </si>
  <si>
    <t>Autopraonica Bukić d.o.o.</t>
  </si>
  <si>
    <t>Lav servis Zadar j.d.o.o.</t>
  </si>
  <si>
    <t>Primula company d.o.o.</t>
  </si>
  <si>
    <t>Marin elektromehaničarski i elektroinstalacijski obrt</t>
  </si>
  <si>
    <t>Termorad d.o.o.</t>
  </si>
  <si>
    <t>Frigomotors d.o.o.</t>
  </si>
  <si>
    <t>Petrol d.o.o.</t>
  </si>
  <si>
    <t>Idealivery, obrt za usluge</t>
  </si>
  <si>
    <t>Ukupno Petrol d.o.o.</t>
  </si>
  <si>
    <t>Prevalje</t>
  </si>
  <si>
    <t>Solin</t>
  </si>
  <si>
    <t>Škabrnja</t>
  </si>
  <si>
    <t>Dugopolje</t>
  </si>
  <si>
    <t>Zagrebački električni tramvaj d.o.o.</t>
  </si>
  <si>
    <t>Orsus učilište</t>
  </si>
  <si>
    <t>32120 Naknada za prijevoz, za rad na terenu i odvojeni život</t>
  </si>
  <si>
    <t>Lošinjska plovidba turizam d.o.o.</t>
  </si>
  <si>
    <t>Marox d.o.o.</t>
  </si>
  <si>
    <t>Mariterm servisi d.o.o.</t>
  </si>
  <si>
    <t>Pastor servisi d.o.o.</t>
  </si>
  <si>
    <t>HEP-Plin d.o.o.</t>
  </si>
  <si>
    <t>Quarc, obrt za dizajn i ostale usluge</t>
  </si>
  <si>
    <t>Vode Jastrebarsko</t>
  </si>
  <si>
    <t>2B d.o.o.</t>
  </si>
  <si>
    <t>Zagrebački holding d.o.o. podružnica AGM</t>
  </si>
  <si>
    <t>Frigo - ve d.o.o.</t>
  </si>
  <si>
    <t>Eneos d.o.o.</t>
  </si>
  <si>
    <t>63465435060</t>
  </si>
  <si>
    <t>52066763411</t>
  </si>
  <si>
    <t>53742514983</t>
  </si>
  <si>
    <t xml:space="preserve"> 60654129780</t>
  </si>
  <si>
    <t xml:space="preserve"> 41317489366</t>
  </si>
  <si>
    <t>24557332265</t>
  </si>
  <si>
    <t>19136164708</t>
  </si>
  <si>
    <t>81324327735</t>
  </si>
  <si>
    <t>85584865987</t>
  </si>
  <si>
    <t>49978917762</t>
  </si>
  <si>
    <t>54643367977</t>
  </si>
  <si>
    <t>Mali Lošinj</t>
  </si>
  <si>
    <t>Viškovo</t>
  </si>
  <si>
    <t>Rakitje</t>
  </si>
  <si>
    <t>Jastrebarsko</t>
  </si>
  <si>
    <t>3211 Službena putovanja</t>
  </si>
  <si>
    <t>AVC d.o.o.</t>
  </si>
  <si>
    <t>Montel d.o.o.</t>
  </si>
  <si>
    <t>Boltar d.o.o.</t>
  </si>
  <si>
    <t>Ukupno Boltar d.o.o.</t>
  </si>
  <si>
    <t>Esel d.o.o.</t>
  </si>
  <si>
    <t>Ukupno Esel d.o.o.</t>
  </si>
  <si>
    <t>Motonavis d.o.o.</t>
  </si>
  <si>
    <t>Vedro, obrt za konzervaciju i restauraciju</t>
  </si>
  <si>
    <t>Kless stil d.o.o.</t>
  </si>
  <si>
    <t>Krmek d.o.o.</t>
  </si>
  <si>
    <t>Sunčani Split d.o.o.</t>
  </si>
  <si>
    <t xml:space="preserve"> 62707927904</t>
  </si>
  <si>
    <t>12595351308</t>
  </si>
  <si>
    <t>74251648764</t>
  </si>
  <si>
    <t>33874787387</t>
  </si>
  <si>
    <t>15468439079</t>
  </si>
  <si>
    <t>13845978438</t>
  </si>
  <si>
    <t>29862139033</t>
  </si>
  <si>
    <t>44822481173</t>
  </si>
  <si>
    <t>18553586145</t>
  </si>
  <si>
    <t>Lučko-Zagreb</t>
  </si>
  <si>
    <t>Rovinj</t>
  </si>
  <si>
    <t>4233 Prijevozna sredstva u pomorskom i riječnom prometu</t>
  </si>
  <si>
    <t>VMV Szabo d.o.o.</t>
  </si>
  <si>
    <t>Autoelektrika d.o.o. Buzet</t>
  </si>
  <si>
    <t>Diamond cleaning</t>
  </si>
  <si>
    <t>N2 laser j.d.o.o.</t>
  </si>
  <si>
    <t>Struna d.o.o.</t>
  </si>
  <si>
    <t>G.K.T. Tuškanac d.o.o.</t>
  </si>
  <si>
    <t>ARP d.o.o.</t>
  </si>
  <si>
    <t>Data sector d.o.o.</t>
  </si>
  <si>
    <t>87145626858</t>
  </si>
  <si>
    <t>17695528532</t>
  </si>
  <si>
    <t>84059836245</t>
  </si>
  <si>
    <t>84891498798</t>
  </si>
  <si>
    <t xml:space="preserve"> 93532113980</t>
  </si>
  <si>
    <t>82050827711</t>
  </si>
  <si>
    <t>08844541968</t>
  </si>
  <si>
    <t>34734835141</t>
  </si>
  <si>
    <t>Novi Zagreb</t>
  </si>
  <si>
    <t>Buzet</t>
  </si>
  <si>
    <t>Sv. Ivan Zelina</t>
  </si>
  <si>
    <t>09253797076</t>
  </si>
  <si>
    <t>06779162480</t>
  </si>
  <si>
    <t>09933651854</t>
  </si>
  <si>
    <t>06531901714</t>
  </si>
  <si>
    <t>07507345484</t>
  </si>
  <si>
    <t>03454358063</t>
  </si>
  <si>
    <t>03785720358</t>
  </si>
  <si>
    <t>Autocentar Agram d.d. za popravak i održavanje cestovnih motornih vozila</t>
  </si>
  <si>
    <t>07378869839</t>
  </si>
  <si>
    <t>00606508980</t>
  </si>
  <si>
    <t>01260195608</t>
  </si>
  <si>
    <t>00862047577</t>
  </si>
  <si>
    <t>03744272526</t>
  </si>
  <si>
    <t>08546432023</t>
  </si>
  <si>
    <t>04975586013</t>
  </si>
  <si>
    <t>09191580513</t>
  </si>
  <si>
    <t>3111 Plaće za zaposlene</t>
  </si>
  <si>
    <t>3113 Plaće za prekovremeni rad</t>
  </si>
  <si>
    <t>3114 Plaće za posebne uvjete rada</t>
  </si>
  <si>
    <t>3131 Doprinos na bruto MIO (benif.staž)</t>
  </si>
  <si>
    <t>3132 Doprinos na bruto (zdravstvo)</t>
  </si>
  <si>
    <t>3212 Naknada za prijevoz na posao i s posla</t>
  </si>
  <si>
    <t>3121 Ostali rashodi za zaposlene</t>
  </si>
  <si>
    <t>Mario Devčić</t>
  </si>
  <si>
    <t>3237 Intelektualne i osobne usluge-bruto</t>
  </si>
  <si>
    <t>Miro Radović</t>
  </si>
  <si>
    <t>Anna Vidas</t>
  </si>
  <si>
    <t>Danijela Jemo</t>
  </si>
  <si>
    <t>52634238587</t>
  </si>
  <si>
    <t>Način objave 
isplaćenog iznosa</t>
  </si>
  <si>
    <t xml:space="preserve">3225 Sitni inventar  </t>
  </si>
  <si>
    <t>ISTYLE</t>
  </si>
  <si>
    <t>98828194905</t>
  </si>
  <si>
    <t>BINA-ISTRA d.d.</t>
  </si>
  <si>
    <t>13439120211</t>
  </si>
  <si>
    <t>3211 Službena putovanja-akontacije</t>
  </si>
  <si>
    <t>Plaćanje po predračunima</t>
  </si>
  <si>
    <t>Isplate zaposlenicima Hrvatskog restauratorskog zavoda</t>
  </si>
  <si>
    <t>Državni proračun Republike Hrvatske</t>
  </si>
  <si>
    <t xml:space="preserve">Obveza za porez na dodanu vrijednost. Obračun PDV-a za  nabavljena dobra i usluge iz inozemstva - 12/2023. </t>
  </si>
  <si>
    <t>Isplate autorskih i ugovora o djelu</t>
  </si>
  <si>
    <t>87939104217</t>
  </si>
  <si>
    <t>Hrvatska poštanska banka d.d.</t>
  </si>
  <si>
    <t>Isplate dobavljačima</t>
  </si>
  <si>
    <t>SVEUKUPNO ZA SIJEČANJ</t>
  </si>
  <si>
    <t>INFORMACIJA O TROŠENJU SREDSTAVA ZA SIJEČANJ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</si>
</sst>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 tint="-0.34998626667073579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i/>
      <sz val="11"/>
      <color theme="0" tint="-0.3499862666707357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 indent="2"/>
    </xf>
    <xf numFmtId="0" fontId="6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3" fontId="7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right" vertical="center" indent="2"/>
    </xf>
    <xf numFmtId="4" fontId="2" fillId="0" borderId="0" xfId="1" applyNumberFormat="1" applyFont="1" applyAlignment="1">
      <alignment horizontal="right" vertical="center" indent="2"/>
    </xf>
    <xf numFmtId="4" fontId="3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left" vertical="center" wrapText="1" indent="2"/>
    </xf>
    <xf numFmtId="4" fontId="2" fillId="0" borderId="0" xfId="0" applyNumberFormat="1" applyFont="1" applyAlignment="1">
      <alignment horizontal="left" vertical="center" wrapText="1" indent="2"/>
    </xf>
    <xf numFmtId="43" fontId="6" fillId="0" borderId="0" xfId="1" applyFont="1" applyFill="1" applyAlignment="1">
      <alignment vertical="center"/>
    </xf>
    <xf numFmtId="43" fontId="6" fillId="0" borderId="0" xfId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43" fontId="7" fillId="0" borderId="0" xfId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 indent="2"/>
    </xf>
    <xf numFmtId="0" fontId="3" fillId="2" borderId="1" xfId="0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 indent="2"/>
    </xf>
    <xf numFmtId="0" fontId="3" fillId="0" borderId="0" xfId="0" applyFont="1" applyAlignment="1">
      <alignment horizontal="left" vertical="center" wrapText="1" indent="2"/>
    </xf>
    <xf numFmtId="43" fontId="7" fillId="0" borderId="0" xfId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3" fontId="7" fillId="0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4" fontId="7" fillId="0" borderId="0" xfId="0" applyNumberFormat="1" applyFont="1" applyAlignment="1">
      <alignment horizontal="right" vertical="center" indent="2"/>
    </xf>
    <xf numFmtId="0" fontId="7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 indent="2"/>
    </xf>
    <xf numFmtId="0" fontId="10" fillId="0" borderId="0" xfId="0" applyFont="1" applyAlignment="1">
      <alignment vertical="center"/>
    </xf>
    <xf numFmtId="43" fontId="10" fillId="0" borderId="0" xfId="1" applyFont="1" applyAlignment="1">
      <alignment vertical="center"/>
    </xf>
    <xf numFmtId="4" fontId="10" fillId="0" borderId="0" xfId="0" applyNumberFormat="1" applyFont="1" applyAlignment="1">
      <alignment horizontal="right" vertical="center" indent="2"/>
    </xf>
    <xf numFmtId="4" fontId="10" fillId="0" borderId="0" xfId="1" applyNumberFormat="1" applyFont="1" applyFill="1" applyAlignment="1">
      <alignment horizontal="right" vertical="center" indent="2"/>
    </xf>
    <xf numFmtId="4" fontId="2" fillId="0" borderId="0" xfId="1" applyNumberFormat="1" applyFont="1" applyFill="1" applyAlignment="1">
      <alignment horizontal="right" vertical="center" indent="2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3" fontId="6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indent="2"/>
    </xf>
    <xf numFmtId="0" fontId="2" fillId="0" borderId="4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 indent="2"/>
    </xf>
    <xf numFmtId="0" fontId="6" fillId="0" borderId="4" xfId="0" applyFont="1" applyBorder="1" applyAlignment="1">
      <alignment horizontal="left" vertical="center" wrapText="1" indent="2"/>
    </xf>
    <xf numFmtId="4" fontId="6" fillId="0" borderId="0" xfId="0" applyNumberFormat="1" applyFont="1" applyAlignment="1">
      <alignment horizontal="right" vertical="top" indent="2"/>
    </xf>
    <xf numFmtId="0" fontId="1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57151</xdr:rowOff>
    </xdr:from>
    <xdr:to>
      <xdr:col>1</xdr:col>
      <xdr:colOff>1524000</xdr:colOff>
      <xdr:row>3</xdr:row>
      <xdr:rowOff>95323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8D509F4-9F0A-4736-B863-7CE1369C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1"/>
          <a:ext cx="1847849" cy="666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a Vidušin" id="{5F62067E-9704-4122-B6CD-6F663F5EC594}" userId="S-1-5-21-1138403643-1406350163-2504497421-37385" providerId="AD"/>
</personList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63" dT="2024-02-21T11:04:38.35" personId="{5F62067E-9704-4122-B6CD-6F663F5EC594}" id="{D24F20C4-ACBD-488E-85B2-C94FB9BBCFF2}">
    <text>Troškovi po gotovinskim računima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D30C-37EB-4537-94FC-2B1917F0547C}">
  <dimension ref="A1:P292"/>
  <sheetViews>
    <sheetView tabSelected="1" zoomScaleNormal="100" workbookViewId="0">
      <pane ySplit="7" topLeftCell="A135" activePane="bottomLeft" state="frozen"/>
      <selection pane="bottomLeft" activeCell="I140" sqref="I139:I140"/>
    </sheetView>
  </sheetViews>
  <sheetFormatPr defaultRowHeight="16.5" x14ac:dyDescent="0.25"/>
  <cols>
    <col min="1" max="1" width="5.7109375" style="21" customWidth="1"/>
    <col min="2" max="2" width="26.42578125" style="16" customWidth="1"/>
    <col min="3" max="3" width="12.5703125" style="17" customWidth="1"/>
    <col min="4" max="4" width="17.5703125" style="18" bestFit="1" customWidth="1"/>
    <col min="5" max="5" width="20.85546875" style="28" customWidth="1"/>
    <col min="6" max="6" width="39.140625" style="31" customWidth="1"/>
    <col min="7" max="7" width="9.140625" style="19"/>
    <col min="8" max="8" width="18.42578125" style="12" customWidth="1"/>
    <col min="9" max="9" width="7.7109375" style="20" customWidth="1"/>
    <col min="10" max="10" width="13.140625" style="10" customWidth="1"/>
    <col min="11" max="16384" width="9.140625" style="19"/>
  </cols>
  <sheetData>
    <row r="1" spans="1:10" x14ac:dyDescent="0.25">
      <c r="A1" s="19"/>
      <c r="B1"/>
      <c r="F1" s="67" t="s">
        <v>4</v>
      </c>
    </row>
    <row r="2" spans="1:10" x14ac:dyDescent="0.25">
      <c r="A2" s="19"/>
      <c r="F2" s="15" t="s">
        <v>5</v>
      </c>
    </row>
    <row r="3" spans="1:10" x14ac:dyDescent="0.25">
      <c r="A3" s="19"/>
      <c r="F3" s="15" t="s">
        <v>6</v>
      </c>
    </row>
    <row r="5" spans="1:10" x14ac:dyDescent="0.25">
      <c r="A5" s="86" t="s">
        <v>362</v>
      </c>
      <c r="B5" s="86"/>
      <c r="C5" s="86"/>
      <c r="D5" s="86"/>
      <c r="E5" s="86"/>
      <c r="F5" s="86"/>
    </row>
    <row r="7" spans="1:10" s="1" customFormat="1" ht="33.75" customHeight="1" x14ac:dyDescent="0.25">
      <c r="A7" s="87" t="s">
        <v>0</v>
      </c>
      <c r="B7" s="88"/>
      <c r="C7" s="38" t="s">
        <v>1</v>
      </c>
      <c r="D7" s="37" t="s">
        <v>2</v>
      </c>
      <c r="E7" s="39" t="s">
        <v>346</v>
      </c>
      <c r="F7" s="40" t="s">
        <v>3</v>
      </c>
      <c r="H7" s="11"/>
      <c r="I7" s="13"/>
      <c r="J7" s="9"/>
    </row>
    <row r="8" spans="1:10" s="1" customFormat="1" x14ac:dyDescent="0.25">
      <c r="A8" s="15" t="s">
        <v>360</v>
      </c>
      <c r="B8" s="41"/>
      <c r="C8" s="42"/>
      <c r="E8" s="43"/>
      <c r="F8" s="44"/>
      <c r="H8" s="45"/>
      <c r="I8" s="13"/>
      <c r="J8" s="9"/>
    </row>
    <row r="9" spans="1:10" ht="21" customHeight="1" x14ac:dyDescent="0.25">
      <c r="B9" s="16" t="s">
        <v>7</v>
      </c>
      <c r="C9" s="17">
        <v>87311810356</v>
      </c>
      <c r="D9" s="18" t="s">
        <v>6</v>
      </c>
      <c r="E9" s="27">
        <v>827.49</v>
      </c>
      <c r="F9" s="31" t="s">
        <v>21</v>
      </c>
    </row>
    <row r="10" spans="1:10" x14ac:dyDescent="0.25">
      <c r="B10" s="16" t="s">
        <v>8</v>
      </c>
      <c r="C10" s="17">
        <v>11374156664</v>
      </c>
      <c r="D10" s="18" t="s">
        <v>6</v>
      </c>
      <c r="E10" s="27">
        <v>32531.97</v>
      </c>
      <c r="F10" s="31" t="s">
        <v>22</v>
      </c>
    </row>
    <row r="11" spans="1:10" ht="33" x14ac:dyDescent="0.25">
      <c r="B11" s="16" t="s">
        <v>9</v>
      </c>
      <c r="C11" s="17">
        <v>22949834128</v>
      </c>
      <c r="D11" s="18" t="s">
        <v>6</v>
      </c>
      <c r="E11" s="27">
        <v>10163.76</v>
      </c>
      <c r="F11" s="31" t="s">
        <v>23</v>
      </c>
    </row>
    <row r="12" spans="1:10" x14ac:dyDescent="0.25">
      <c r="E12" s="27">
        <v>5276.25</v>
      </c>
      <c r="F12" s="31" t="s">
        <v>24</v>
      </c>
    </row>
    <row r="13" spans="1:10" s="62" customFormat="1" x14ac:dyDescent="0.25">
      <c r="A13" s="22"/>
      <c r="B13" s="58" t="s">
        <v>10</v>
      </c>
      <c r="C13" s="59"/>
      <c r="D13" s="60"/>
      <c r="E13" s="64">
        <f>E12+E11</f>
        <v>15440.01</v>
      </c>
      <c r="F13" s="61"/>
      <c r="H13" s="63"/>
      <c r="I13" s="22"/>
    </row>
    <row r="14" spans="1:10" x14ac:dyDescent="0.25">
      <c r="B14" s="16" t="s">
        <v>11</v>
      </c>
      <c r="C14" s="17">
        <v>62924153420</v>
      </c>
      <c r="D14" s="18" t="s">
        <v>6</v>
      </c>
      <c r="E14" s="27">
        <v>22437.5</v>
      </c>
      <c r="F14" s="31" t="s">
        <v>25</v>
      </c>
    </row>
    <row r="15" spans="1:10" x14ac:dyDescent="0.25">
      <c r="B15" s="16" t="s">
        <v>12</v>
      </c>
      <c r="C15" s="17">
        <v>88470929840</v>
      </c>
      <c r="D15" s="18" t="s">
        <v>13</v>
      </c>
      <c r="E15" s="27">
        <v>1239.96</v>
      </c>
      <c r="F15" s="31" t="s">
        <v>26</v>
      </c>
    </row>
    <row r="16" spans="1:10" x14ac:dyDescent="0.25">
      <c r="B16" s="16" t="s">
        <v>14</v>
      </c>
      <c r="C16" s="17">
        <v>16912997621</v>
      </c>
      <c r="D16" s="18" t="s">
        <v>15</v>
      </c>
      <c r="E16" s="27">
        <v>117.57</v>
      </c>
      <c r="F16" s="31" t="s">
        <v>27</v>
      </c>
    </row>
    <row r="17" spans="1:9" x14ac:dyDescent="0.25">
      <c r="B17" s="16" t="s">
        <v>16</v>
      </c>
      <c r="C17" s="17">
        <v>71642207963</v>
      </c>
      <c r="D17" s="18" t="s">
        <v>6</v>
      </c>
      <c r="E17" s="27">
        <v>1384.44</v>
      </c>
      <c r="F17" s="31" t="s">
        <v>28</v>
      </c>
    </row>
    <row r="18" spans="1:9" ht="33" x14ac:dyDescent="0.25">
      <c r="B18" s="16" t="s">
        <v>17</v>
      </c>
      <c r="C18" s="17">
        <v>19746919970</v>
      </c>
      <c r="D18" s="18" t="s">
        <v>18</v>
      </c>
      <c r="E18" s="27">
        <v>32.29</v>
      </c>
      <c r="F18" s="31" t="s">
        <v>29</v>
      </c>
    </row>
    <row r="19" spans="1:9" ht="33" x14ac:dyDescent="0.25">
      <c r="B19" s="16" t="s">
        <v>19</v>
      </c>
      <c r="C19" s="17">
        <v>21056790392</v>
      </c>
      <c r="D19" s="18" t="s">
        <v>6</v>
      </c>
      <c r="E19" s="27">
        <v>111.65</v>
      </c>
      <c r="F19" s="31" t="s">
        <v>23</v>
      </c>
    </row>
    <row r="20" spans="1:9" ht="33" x14ac:dyDescent="0.25">
      <c r="B20" s="16" t="s">
        <v>20</v>
      </c>
      <c r="C20" s="17">
        <v>93926415263</v>
      </c>
      <c r="D20" s="18" t="s">
        <v>6</v>
      </c>
      <c r="E20" s="27">
        <v>65</v>
      </c>
      <c r="F20" s="31" t="s">
        <v>30</v>
      </c>
    </row>
    <row r="21" spans="1:9" ht="33" x14ac:dyDescent="0.25">
      <c r="E21" s="27">
        <v>446.25</v>
      </c>
      <c r="F21" s="31" t="s">
        <v>23</v>
      </c>
    </row>
    <row r="22" spans="1:9" x14ac:dyDescent="0.25">
      <c r="E22" s="27">
        <v>2470</v>
      </c>
      <c r="F22" s="31" t="s">
        <v>31</v>
      </c>
    </row>
    <row r="23" spans="1:9" x14ac:dyDescent="0.25">
      <c r="E23" s="27">
        <v>4193.75</v>
      </c>
      <c r="F23" s="31" t="s">
        <v>32</v>
      </c>
    </row>
    <row r="24" spans="1:9" s="62" customFormat="1" ht="33" x14ac:dyDescent="0.25">
      <c r="A24" s="22"/>
      <c r="B24" s="58" t="s">
        <v>33</v>
      </c>
      <c r="C24" s="59"/>
      <c r="D24" s="60"/>
      <c r="E24" s="64">
        <f>E23+E22+E21+E20</f>
        <v>7175</v>
      </c>
      <c r="F24" s="61"/>
      <c r="H24" s="63"/>
      <c r="I24" s="22"/>
    </row>
    <row r="25" spans="1:9" ht="33" x14ac:dyDescent="0.25">
      <c r="B25" s="16" t="s">
        <v>34</v>
      </c>
      <c r="C25" s="17">
        <v>69715301002</v>
      </c>
      <c r="D25" s="18" t="s">
        <v>6</v>
      </c>
      <c r="E25" s="27">
        <v>29.88</v>
      </c>
      <c r="F25" s="31" t="s">
        <v>23</v>
      </c>
    </row>
    <row r="26" spans="1:9" x14ac:dyDescent="0.25">
      <c r="E26" s="27">
        <v>850</v>
      </c>
      <c r="F26" s="31" t="s">
        <v>25</v>
      </c>
    </row>
    <row r="27" spans="1:9" s="62" customFormat="1" x14ac:dyDescent="0.25">
      <c r="A27" s="22"/>
      <c r="B27" s="58" t="s">
        <v>35</v>
      </c>
      <c r="C27" s="59"/>
      <c r="D27" s="60"/>
      <c r="E27" s="64">
        <f>E26+E25</f>
        <v>879.88</v>
      </c>
      <c r="F27" s="61"/>
      <c r="H27" s="63"/>
      <c r="I27" s="22"/>
    </row>
    <row r="28" spans="1:9" ht="33" x14ac:dyDescent="0.25">
      <c r="B28" s="16" t="s">
        <v>36</v>
      </c>
      <c r="C28" s="17">
        <v>99944170669</v>
      </c>
      <c r="D28" s="18" t="s">
        <v>6</v>
      </c>
      <c r="E28" s="27">
        <v>140</v>
      </c>
      <c r="F28" s="31" t="s">
        <v>37</v>
      </c>
    </row>
    <row r="29" spans="1:9" ht="33" x14ac:dyDescent="0.25">
      <c r="B29" s="16" t="s">
        <v>38</v>
      </c>
      <c r="C29" s="17" t="s">
        <v>317</v>
      </c>
      <c r="D29" s="18" t="s">
        <v>6</v>
      </c>
      <c r="E29" s="27">
        <v>935.68</v>
      </c>
      <c r="F29" s="31" t="s">
        <v>23</v>
      </c>
    </row>
    <row r="30" spans="1:9" x14ac:dyDescent="0.25">
      <c r="E30" s="27">
        <v>456.27</v>
      </c>
      <c r="F30" s="31" t="s">
        <v>25</v>
      </c>
    </row>
    <row r="31" spans="1:9" s="62" customFormat="1" x14ac:dyDescent="0.25">
      <c r="A31" s="22"/>
      <c r="B31" s="58" t="s">
        <v>39</v>
      </c>
      <c r="C31" s="59"/>
      <c r="D31" s="60"/>
      <c r="E31" s="64">
        <f>E30+E29</f>
        <v>1391.9499999999998</v>
      </c>
      <c r="F31" s="61"/>
      <c r="H31" s="63"/>
      <c r="I31" s="22"/>
    </row>
    <row r="32" spans="1:9" x14ac:dyDescent="0.25">
      <c r="B32" s="16" t="s">
        <v>40</v>
      </c>
      <c r="C32" s="17">
        <v>17789618635</v>
      </c>
      <c r="D32" s="18" t="s">
        <v>41</v>
      </c>
      <c r="E32" s="27">
        <v>600</v>
      </c>
      <c r="F32" s="31" t="s">
        <v>26</v>
      </c>
    </row>
    <row r="33" spans="1:9" x14ac:dyDescent="0.25">
      <c r="B33" s="16" t="s">
        <v>42</v>
      </c>
      <c r="C33" s="17">
        <v>27759560625</v>
      </c>
      <c r="D33" s="18" t="s">
        <v>6</v>
      </c>
      <c r="E33" s="27">
        <v>3796.94</v>
      </c>
      <c r="F33" s="31" t="s">
        <v>43</v>
      </c>
    </row>
    <row r="34" spans="1:9" x14ac:dyDescent="0.25">
      <c r="B34" s="16" t="s">
        <v>44</v>
      </c>
      <c r="C34" s="17">
        <v>15907062900</v>
      </c>
      <c r="D34" s="18" t="s">
        <v>6</v>
      </c>
      <c r="E34" s="27">
        <v>613.62</v>
      </c>
      <c r="F34" s="31" t="s">
        <v>43</v>
      </c>
    </row>
    <row r="35" spans="1:9" x14ac:dyDescent="0.25">
      <c r="B35" s="16" t="s">
        <v>45</v>
      </c>
      <c r="C35" s="17">
        <v>32507385382</v>
      </c>
      <c r="D35" s="18" t="s">
        <v>46</v>
      </c>
      <c r="E35" s="27">
        <v>2010.34</v>
      </c>
      <c r="F35" s="31" t="s">
        <v>32</v>
      </c>
    </row>
    <row r="36" spans="1:9" x14ac:dyDescent="0.25">
      <c r="B36" s="16" t="s">
        <v>47</v>
      </c>
      <c r="C36" s="17" t="s">
        <v>318</v>
      </c>
      <c r="D36" s="18" t="s">
        <v>48</v>
      </c>
      <c r="E36" s="27">
        <v>192.85</v>
      </c>
      <c r="F36" s="31" t="s">
        <v>25</v>
      </c>
    </row>
    <row r="37" spans="1:9" ht="33" x14ac:dyDescent="0.25">
      <c r="B37" s="16" t="s">
        <v>49</v>
      </c>
      <c r="C37" s="17">
        <v>22874515170</v>
      </c>
      <c r="D37" s="18" t="s">
        <v>6</v>
      </c>
      <c r="E37" s="27">
        <v>66.209999999999994</v>
      </c>
      <c r="F37" s="31" t="s">
        <v>50</v>
      </c>
    </row>
    <row r="38" spans="1:9" ht="33" x14ac:dyDescent="0.25">
      <c r="B38" s="16" t="s">
        <v>51</v>
      </c>
      <c r="C38" s="17">
        <v>90918289020</v>
      </c>
      <c r="D38" s="18" t="s">
        <v>6</v>
      </c>
      <c r="E38" s="27">
        <v>1250.01</v>
      </c>
      <c r="F38" s="31" t="s">
        <v>52</v>
      </c>
    </row>
    <row r="39" spans="1:9" x14ac:dyDescent="0.25">
      <c r="B39" s="16" t="s">
        <v>53</v>
      </c>
      <c r="C39" s="17">
        <v>74782647368</v>
      </c>
      <c r="D39" s="18" t="s">
        <v>54</v>
      </c>
      <c r="E39" s="27">
        <v>38994.46</v>
      </c>
      <c r="F39" s="31" t="s">
        <v>25</v>
      </c>
    </row>
    <row r="40" spans="1:9" x14ac:dyDescent="0.25">
      <c r="B40" s="16" t="s">
        <v>55</v>
      </c>
      <c r="C40" s="17">
        <v>29732862130</v>
      </c>
      <c r="D40" s="18" t="s">
        <v>56</v>
      </c>
      <c r="E40" s="27">
        <v>65.56</v>
      </c>
      <c r="F40" s="31" t="s">
        <v>27</v>
      </c>
    </row>
    <row r="41" spans="1:9" x14ac:dyDescent="0.25">
      <c r="B41" s="16" t="s">
        <v>57</v>
      </c>
      <c r="C41" s="17" t="s">
        <v>319</v>
      </c>
      <c r="D41" s="18" t="s">
        <v>58</v>
      </c>
      <c r="E41" s="27">
        <v>66.88</v>
      </c>
      <c r="F41" s="31" t="s">
        <v>27</v>
      </c>
    </row>
    <row r="42" spans="1:9" x14ac:dyDescent="0.25">
      <c r="E42" s="27">
        <v>248.85</v>
      </c>
      <c r="F42" s="31" t="s">
        <v>31</v>
      </c>
    </row>
    <row r="43" spans="1:9" s="62" customFormat="1" x14ac:dyDescent="0.25">
      <c r="A43" s="22"/>
      <c r="B43" s="58" t="s">
        <v>59</v>
      </c>
      <c r="C43" s="59"/>
      <c r="D43" s="60"/>
      <c r="E43" s="64">
        <f>E42+E41</f>
        <v>315.73</v>
      </c>
      <c r="F43" s="61"/>
      <c r="H43" s="63"/>
      <c r="I43" s="22"/>
    </row>
    <row r="44" spans="1:9" x14ac:dyDescent="0.25">
      <c r="B44" s="16" t="s">
        <v>14</v>
      </c>
      <c r="C44" s="17" t="s">
        <v>320</v>
      </c>
      <c r="D44" s="18" t="s">
        <v>48</v>
      </c>
      <c r="E44" s="27">
        <v>99.32</v>
      </c>
      <c r="F44" s="31" t="s">
        <v>27</v>
      </c>
    </row>
    <row r="45" spans="1:9" x14ac:dyDescent="0.25">
      <c r="B45" s="16" t="s">
        <v>60</v>
      </c>
      <c r="C45" s="17" t="s">
        <v>321</v>
      </c>
      <c r="D45" s="18" t="s">
        <v>61</v>
      </c>
      <c r="E45" s="27">
        <v>32.17</v>
      </c>
      <c r="F45" s="31" t="s">
        <v>27</v>
      </c>
    </row>
    <row r="46" spans="1:9" ht="33" x14ac:dyDescent="0.25">
      <c r="B46" s="16" t="s">
        <v>62</v>
      </c>
      <c r="C46" s="17">
        <v>94443043935</v>
      </c>
      <c r="D46" s="18" t="s">
        <v>6</v>
      </c>
      <c r="E46" s="27">
        <v>240</v>
      </c>
      <c r="F46" s="31" t="s">
        <v>63</v>
      </c>
    </row>
    <row r="47" spans="1:9" x14ac:dyDescent="0.25">
      <c r="E47" s="27">
        <v>361.52</v>
      </c>
      <c r="F47" s="31" t="s">
        <v>64</v>
      </c>
    </row>
    <row r="48" spans="1:9" s="62" customFormat="1" x14ac:dyDescent="0.25">
      <c r="A48" s="22"/>
      <c r="B48" s="58" t="s">
        <v>65</v>
      </c>
      <c r="C48" s="59"/>
      <c r="D48" s="60"/>
      <c r="E48" s="64">
        <f>E47+E46</f>
        <v>601.52</v>
      </c>
      <c r="F48" s="61"/>
      <c r="H48" s="63"/>
      <c r="I48" s="22"/>
    </row>
    <row r="49" spans="1:9" x14ac:dyDescent="0.25">
      <c r="B49" s="16" t="s">
        <v>66</v>
      </c>
      <c r="C49" s="17">
        <v>89406825003</v>
      </c>
      <c r="D49" s="18" t="s">
        <v>58</v>
      </c>
      <c r="E49" s="27">
        <v>11.23</v>
      </c>
      <c r="F49" s="31" t="s">
        <v>27</v>
      </c>
    </row>
    <row r="50" spans="1:9" ht="66" x14ac:dyDescent="0.25">
      <c r="B50" s="16" t="s">
        <v>67</v>
      </c>
      <c r="C50" s="17">
        <v>61817894937</v>
      </c>
      <c r="D50" s="18" t="s">
        <v>6</v>
      </c>
      <c r="E50" s="27">
        <v>13610.96</v>
      </c>
      <c r="F50" s="31" t="s">
        <v>27</v>
      </c>
    </row>
    <row r="51" spans="1:9" ht="33" x14ac:dyDescent="0.25">
      <c r="B51" s="16" t="s">
        <v>68</v>
      </c>
      <c r="C51" s="17" t="s">
        <v>322</v>
      </c>
      <c r="D51" s="18" t="s">
        <v>6</v>
      </c>
      <c r="E51" s="27">
        <v>1332.63</v>
      </c>
      <c r="F51" s="31" t="s">
        <v>63</v>
      </c>
    </row>
    <row r="52" spans="1:9" x14ac:dyDescent="0.25">
      <c r="B52" s="16" t="s">
        <v>69</v>
      </c>
      <c r="C52" s="17">
        <v>11294943436</v>
      </c>
      <c r="D52" s="18" t="s">
        <v>70</v>
      </c>
      <c r="E52" s="27">
        <v>29.93</v>
      </c>
      <c r="F52" s="31" t="s">
        <v>27</v>
      </c>
    </row>
    <row r="53" spans="1:9" x14ac:dyDescent="0.25">
      <c r="B53" s="16" t="s">
        <v>71</v>
      </c>
      <c r="C53" s="17">
        <v>81919088033</v>
      </c>
      <c r="D53" s="18" t="s">
        <v>6</v>
      </c>
      <c r="E53" s="27">
        <v>97.5</v>
      </c>
      <c r="F53" s="31" t="s">
        <v>28</v>
      </c>
    </row>
    <row r="54" spans="1:9" ht="33" x14ac:dyDescent="0.25">
      <c r="E54" s="27">
        <v>299.7</v>
      </c>
      <c r="F54" s="31" t="s">
        <v>72</v>
      </c>
    </row>
    <row r="55" spans="1:9" ht="33" x14ac:dyDescent="0.25">
      <c r="E55" s="27">
        <v>463.69</v>
      </c>
      <c r="F55" s="31" t="s">
        <v>23</v>
      </c>
    </row>
    <row r="56" spans="1:9" ht="33" x14ac:dyDescent="0.25">
      <c r="E56" s="27">
        <v>471.82</v>
      </c>
      <c r="F56" s="31" t="s">
        <v>52</v>
      </c>
    </row>
    <row r="57" spans="1:9" s="62" customFormat="1" x14ac:dyDescent="0.25">
      <c r="A57" s="22"/>
      <c r="B57" s="58" t="s">
        <v>73</v>
      </c>
      <c r="C57" s="59"/>
      <c r="D57" s="60"/>
      <c r="E57" s="64">
        <f>E56+E55+E54+E53</f>
        <v>1332.71</v>
      </c>
      <c r="F57" s="61"/>
      <c r="H57" s="63"/>
      <c r="I57" s="22"/>
    </row>
    <row r="58" spans="1:9" x14ac:dyDescent="0.25">
      <c r="B58" s="16" t="s">
        <v>74</v>
      </c>
      <c r="C58" s="17">
        <v>56887977144</v>
      </c>
      <c r="D58" s="18" t="s">
        <v>18</v>
      </c>
      <c r="E58" s="27">
        <v>7125</v>
      </c>
      <c r="F58" s="31" t="s">
        <v>25</v>
      </c>
    </row>
    <row r="59" spans="1:9" x14ac:dyDescent="0.25">
      <c r="B59" s="16" t="s">
        <v>75</v>
      </c>
      <c r="C59" s="17">
        <v>31608194500</v>
      </c>
      <c r="D59" s="18" t="s">
        <v>6</v>
      </c>
      <c r="E59" s="27">
        <v>1637.5</v>
      </c>
      <c r="F59" s="31" t="s">
        <v>76</v>
      </c>
    </row>
    <row r="60" spans="1:9" x14ac:dyDescent="0.25">
      <c r="E60" s="27">
        <v>905.04</v>
      </c>
      <c r="F60" s="31" t="s">
        <v>77</v>
      </c>
    </row>
    <row r="61" spans="1:9" ht="33" x14ac:dyDescent="0.25">
      <c r="E61" s="27">
        <v>995.39</v>
      </c>
      <c r="F61" s="31" t="s">
        <v>52</v>
      </c>
    </row>
    <row r="62" spans="1:9" s="62" customFormat="1" x14ac:dyDescent="0.25">
      <c r="A62" s="22"/>
      <c r="B62" s="58" t="s">
        <v>78</v>
      </c>
      <c r="C62" s="59"/>
      <c r="D62" s="60"/>
      <c r="E62" s="64">
        <f>E61+E60+E59</f>
        <v>3537.93</v>
      </c>
      <c r="F62" s="61"/>
      <c r="H62" s="63"/>
      <c r="I62" s="22"/>
    </row>
    <row r="63" spans="1:9" ht="33" x14ac:dyDescent="0.25">
      <c r="B63" s="16" t="s">
        <v>79</v>
      </c>
      <c r="C63" s="17">
        <v>38152213074</v>
      </c>
      <c r="D63" s="18" t="s">
        <v>80</v>
      </c>
      <c r="E63" s="27">
        <v>2.75</v>
      </c>
      <c r="F63" s="31" t="s">
        <v>63</v>
      </c>
    </row>
    <row r="64" spans="1:9" x14ac:dyDescent="0.25">
      <c r="E64" s="27">
        <v>33</v>
      </c>
      <c r="F64" s="31" t="s">
        <v>27</v>
      </c>
    </row>
    <row r="65" spans="1:9" x14ac:dyDescent="0.25">
      <c r="E65" s="27">
        <v>8.5</v>
      </c>
      <c r="F65" s="31" t="s">
        <v>31</v>
      </c>
    </row>
    <row r="66" spans="1:9" s="62" customFormat="1" x14ac:dyDescent="0.25">
      <c r="A66" s="22"/>
      <c r="B66" s="58" t="s">
        <v>81</v>
      </c>
      <c r="C66" s="59"/>
      <c r="D66" s="60"/>
      <c r="E66" s="64">
        <f>E65+E64+E63</f>
        <v>44.25</v>
      </c>
      <c r="F66" s="61"/>
      <c r="H66" s="63"/>
      <c r="I66" s="22"/>
    </row>
    <row r="67" spans="1:9" x14ac:dyDescent="0.25">
      <c r="B67" s="16" t="s">
        <v>82</v>
      </c>
      <c r="C67" s="17">
        <v>26187994862</v>
      </c>
      <c r="D67" s="18" t="s">
        <v>6</v>
      </c>
      <c r="E67" s="27">
        <v>3350.02</v>
      </c>
      <c r="F67" s="31" t="s">
        <v>83</v>
      </c>
    </row>
    <row r="68" spans="1:9" ht="49.5" x14ac:dyDescent="0.25">
      <c r="B68" s="16" t="s">
        <v>324</v>
      </c>
      <c r="C68" s="17" t="s">
        <v>323</v>
      </c>
      <c r="D68" s="18" t="s">
        <v>6</v>
      </c>
      <c r="E68" s="27">
        <v>827.46</v>
      </c>
      <c r="F68" s="31" t="s">
        <v>25</v>
      </c>
    </row>
    <row r="69" spans="1:9" x14ac:dyDescent="0.25">
      <c r="B69" s="16" t="s">
        <v>84</v>
      </c>
      <c r="C69" s="17">
        <v>14573239784</v>
      </c>
      <c r="D69" s="18" t="s">
        <v>6</v>
      </c>
      <c r="E69" s="27">
        <v>360</v>
      </c>
      <c r="F69" s="31" t="s">
        <v>26</v>
      </c>
    </row>
    <row r="70" spans="1:9" x14ac:dyDescent="0.25">
      <c r="B70" s="16" t="s">
        <v>85</v>
      </c>
      <c r="C70" s="17">
        <v>63288148995</v>
      </c>
      <c r="D70" s="18" t="s">
        <v>70</v>
      </c>
      <c r="E70" s="27">
        <v>879.77</v>
      </c>
      <c r="F70" s="31" t="s">
        <v>86</v>
      </c>
    </row>
    <row r="71" spans="1:9" ht="33" x14ac:dyDescent="0.25">
      <c r="B71" s="16" t="s">
        <v>87</v>
      </c>
      <c r="C71" s="17">
        <v>18019882152</v>
      </c>
      <c r="D71" s="18" t="s">
        <v>6</v>
      </c>
      <c r="E71" s="27">
        <v>701.49</v>
      </c>
      <c r="F71" s="31" t="s">
        <v>23</v>
      </c>
    </row>
    <row r="72" spans="1:9" x14ac:dyDescent="0.25">
      <c r="B72" s="16" t="s">
        <v>88</v>
      </c>
      <c r="C72" s="17">
        <v>81793146560</v>
      </c>
      <c r="D72" s="18" t="s">
        <v>6</v>
      </c>
      <c r="E72" s="27">
        <v>2557.35</v>
      </c>
      <c r="F72" s="31" t="s">
        <v>21</v>
      </c>
    </row>
    <row r="73" spans="1:9" x14ac:dyDescent="0.25">
      <c r="E73" s="27">
        <v>2.39</v>
      </c>
      <c r="F73" s="31" t="s">
        <v>106</v>
      </c>
    </row>
    <row r="74" spans="1:9" s="62" customFormat="1" x14ac:dyDescent="0.25">
      <c r="A74" s="22"/>
      <c r="B74" s="58" t="s">
        <v>89</v>
      </c>
      <c r="C74" s="59"/>
      <c r="D74" s="60"/>
      <c r="E74" s="64">
        <f>E73+E72</f>
        <v>2559.7399999999998</v>
      </c>
      <c r="F74" s="61"/>
      <c r="H74" s="63"/>
      <c r="I74" s="22"/>
    </row>
    <row r="75" spans="1:9" ht="33" x14ac:dyDescent="0.25">
      <c r="B75" s="16" t="s">
        <v>90</v>
      </c>
      <c r="C75" s="17">
        <v>79255850261</v>
      </c>
      <c r="D75" s="18" t="s">
        <v>6</v>
      </c>
      <c r="E75" s="27">
        <v>2091.9899999999998</v>
      </c>
      <c r="F75" s="31" t="s">
        <v>23</v>
      </c>
    </row>
    <row r="76" spans="1:9" x14ac:dyDescent="0.25">
      <c r="B76" s="16" t="s">
        <v>91</v>
      </c>
      <c r="C76" s="17">
        <v>34672089688</v>
      </c>
      <c r="D76" s="18" t="s">
        <v>6</v>
      </c>
      <c r="E76" s="27">
        <v>61.35</v>
      </c>
      <c r="F76" s="31" t="s">
        <v>25</v>
      </c>
    </row>
    <row r="77" spans="1:9" ht="33" x14ac:dyDescent="0.25">
      <c r="B77" s="16" t="s">
        <v>92</v>
      </c>
      <c r="C77" s="17">
        <v>49312009068</v>
      </c>
      <c r="D77" s="18" t="s">
        <v>93</v>
      </c>
      <c r="E77" s="27">
        <v>1211.25</v>
      </c>
      <c r="F77" s="31" t="s">
        <v>52</v>
      </c>
    </row>
    <row r="78" spans="1:9" x14ac:dyDescent="0.25">
      <c r="B78" s="16" t="s">
        <v>94</v>
      </c>
      <c r="C78" s="17">
        <v>63073332379</v>
      </c>
      <c r="D78" s="18" t="s">
        <v>6</v>
      </c>
      <c r="E78" s="27">
        <v>6422.01</v>
      </c>
      <c r="F78" s="31" t="s">
        <v>43</v>
      </c>
    </row>
    <row r="79" spans="1:9" ht="33" x14ac:dyDescent="0.25">
      <c r="B79" s="16" t="s">
        <v>95</v>
      </c>
      <c r="C79" s="17">
        <v>35062225743</v>
      </c>
      <c r="D79" s="18" t="s">
        <v>6</v>
      </c>
      <c r="E79" s="27">
        <v>99.33</v>
      </c>
      <c r="F79" s="31" t="s">
        <v>23</v>
      </c>
    </row>
    <row r="80" spans="1:9" x14ac:dyDescent="0.25">
      <c r="B80" s="16" t="s">
        <v>96</v>
      </c>
      <c r="C80" s="17">
        <v>54600743656</v>
      </c>
      <c r="D80" s="18" t="s">
        <v>97</v>
      </c>
      <c r="E80" s="27">
        <v>418.13</v>
      </c>
      <c r="F80" s="31" t="s">
        <v>26</v>
      </c>
    </row>
    <row r="81" spans="2:6" x14ac:dyDescent="0.25">
      <c r="B81" s="16" t="s">
        <v>98</v>
      </c>
      <c r="C81" s="17">
        <v>10831379912</v>
      </c>
      <c r="D81" s="18" t="s">
        <v>99</v>
      </c>
      <c r="E81" s="27">
        <v>860.93</v>
      </c>
      <c r="F81" s="31" t="s">
        <v>86</v>
      </c>
    </row>
    <row r="82" spans="2:6" x14ac:dyDescent="0.25">
      <c r="B82" s="16" t="s">
        <v>100</v>
      </c>
      <c r="C82" s="17">
        <v>23302807642</v>
      </c>
      <c r="D82" s="23" t="s">
        <v>101</v>
      </c>
      <c r="E82" s="27">
        <v>964</v>
      </c>
      <c r="F82" s="31" t="s">
        <v>25</v>
      </c>
    </row>
    <row r="83" spans="2:6" x14ac:dyDescent="0.25">
      <c r="B83" s="16" t="s">
        <v>102</v>
      </c>
      <c r="C83" s="17">
        <v>65416903125</v>
      </c>
      <c r="D83" s="18" t="s">
        <v>6</v>
      </c>
      <c r="E83" s="27">
        <v>415.86</v>
      </c>
      <c r="F83" s="31" t="s">
        <v>86</v>
      </c>
    </row>
    <row r="84" spans="2:6" x14ac:dyDescent="0.25">
      <c r="B84" s="16" t="s">
        <v>103</v>
      </c>
      <c r="C84" s="17">
        <v>45821273643</v>
      </c>
      <c r="D84" s="18" t="s">
        <v>104</v>
      </c>
      <c r="E84" s="27">
        <v>100871.15</v>
      </c>
      <c r="F84" s="31" t="s">
        <v>25</v>
      </c>
    </row>
    <row r="85" spans="2:6" ht="33" x14ac:dyDescent="0.25">
      <c r="B85" s="16" t="s">
        <v>105</v>
      </c>
      <c r="C85" s="17">
        <v>85821130368</v>
      </c>
      <c r="D85" s="18" t="s">
        <v>6</v>
      </c>
      <c r="E85" s="27">
        <v>23.51</v>
      </c>
      <c r="F85" s="31" t="s">
        <v>107</v>
      </c>
    </row>
    <row r="86" spans="2:6" ht="33" x14ac:dyDescent="0.25">
      <c r="B86" s="16" t="s">
        <v>108</v>
      </c>
      <c r="C86" s="17">
        <v>80754287059</v>
      </c>
      <c r="D86" s="18" t="s">
        <v>6</v>
      </c>
      <c r="E86" s="27">
        <v>1498.75</v>
      </c>
      <c r="F86" s="31" t="s">
        <v>63</v>
      </c>
    </row>
    <row r="87" spans="2:6" x14ac:dyDescent="0.25">
      <c r="B87" s="16" t="s">
        <v>109</v>
      </c>
      <c r="D87" s="18" t="s">
        <v>110</v>
      </c>
      <c r="E87" s="27">
        <v>145</v>
      </c>
      <c r="F87" s="31" t="s">
        <v>21</v>
      </c>
    </row>
    <row r="88" spans="2:6" ht="33" x14ac:dyDescent="0.25">
      <c r="B88" s="16" t="s">
        <v>111</v>
      </c>
      <c r="C88" s="17">
        <v>53769098448</v>
      </c>
      <c r="D88" s="18" t="s">
        <v>6</v>
      </c>
      <c r="E88" s="27">
        <v>179</v>
      </c>
      <c r="F88" s="31" t="s">
        <v>52</v>
      </c>
    </row>
    <row r="89" spans="2:6" ht="33" x14ac:dyDescent="0.25">
      <c r="B89" s="16" t="s">
        <v>112</v>
      </c>
      <c r="C89" s="17">
        <v>96262119913</v>
      </c>
      <c r="D89" s="18" t="s">
        <v>70</v>
      </c>
      <c r="E89" s="27">
        <v>5294.98</v>
      </c>
      <c r="F89" s="31" t="s">
        <v>23</v>
      </c>
    </row>
    <row r="90" spans="2:6" ht="33" x14ac:dyDescent="0.25">
      <c r="B90" s="16" t="s">
        <v>113</v>
      </c>
      <c r="C90" s="17">
        <v>72876571610</v>
      </c>
      <c r="D90" s="18" t="s">
        <v>6</v>
      </c>
      <c r="E90" s="27">
        <v>2727.43</v>
      </c>
      <c r="F90" s="31" t="s">
        <v>23</v>
      </c>
    </row>
    <row r="91" spans="2:6" ht="33" x14ac:dyDescent="0.25">
      <c r="B91" s="16" t="s">
        <v>114</v>
      </c>
      <c r="C91" s="17">
        <v>15907062900</v>
      </c>
      <c r="D91" s="18" t="s">
        <v>61</v>
      </c>
      <c r="E91" s="27">
        <v>1684.88</v>
      </c>
      <c r="F91" s="31" t="s">
        <v>43</v>
      </c>
    </row>
    <row r="92" spans="2:6" x14ac:dyDescent="0.25">
      <c r="B92" s="16" t="s">
        <v>115</v>
      </c>
      <c r="C92" s="17" t="s">
        <v>325</v>
      </c>
      <c r="D92" s="18" t="s">
        <v>6</v>
      </c>
      <c r="E92" s="27">
        <v>15465.23</v>
      </c>
      <c r="F92" s="31" t="s">
        <v>25</v>
      </c>
    </row>
    <row r="93" spans="2:6" ht="33" x14ac:dyDescent="0.25">
      <c r="B93" s="16" t="s">
        <v>116</v>
      </c>
      <c r="C93" s="17">
        <v>84661725029</v>
      </c>
      <c r="D93" s="18" t="s">
        <v>117</v>
      </c>
      <c r="E93" s="27">
        <v>212.5</v>
      </c>
      <c r="F93" s="31" t="s">
        <v>23</v>
      </c>
    </row>
    <row r="94" spans="2:6" ht="33" x14ac:dyDescent="0.25">
      <c r="B94" s="16" t="s">
        <v>118</v>
      </c>
      <c r="C94" s="17">
        <v>53299066792</v>
      </c>
      <c r="D94" s="18" t="s">
        <v>6</v>
      </c>
      <c r="E94" s="27">
        <v>348.4</v>
      </c>
      <c r="F94" s="31" t="s">
        <v>23</v>
      </c>
    </row>
    <row r="95" spans="2:6" x14ac:dyDescent="0.25">
      <c r="B95" s="16" t="s">
        <v>119</v>
      </c>
      <c r="C95" s="17">
        <v>10270967156</v>
      </c>
      <c r="D95" s="18" t="s">
        <v>120</v>
      </c>
      <c r="E95" s="27">
        <v>5070</v>
      </c>
      <c r="F95" s="31" t="s">
        <v>25</v>
      </c>
    </row>
    <row r="96" spans="2:6" x14ac:dyDescent="0.25">
      <c r="B96" s="16" t="s">
        <v>121</v>
      </c>
      <c r="C96" s="17">
        <v>30050049642</v>
      </c>
      <c r="D96" s="18" t="s">
        <v>61</v>
      </c>
      <c r="E96" s="27">
        <v>102.55</v>
      </c>
      <c r="F96" s="31" t="s">
        <v>27</v>
      </c>
    </row>
    <row r="97" spans="1:9" x14ac:dyDescent="0.25">
      <c r="B97" s="16" t="s">
        <v>122</v>
      </c>
      <c r="C97" s="17">
        <v>47201966249</v>
      </c>
      <c r="D97" s="18" t="s">
        <v>6</v>
      </c>
      <c r="E97" s="27">
        <v>1000</v>
      </c>
      <c r="F97" s="31" t="s">
        <v>32</v>
      </c>
    </row>
    <row r="98" spans="1:9" x14ac:dyDescent="0.25">
      <c r="B98" s="16" t="s">
        <v>123</v>
      </c>
      <c r="D98" s="18" t="s">
        <v>131</v>
      </c>
      <c r="E98" s="27">
        <v>42.14</v>
      </c>
      <c r="F98" s="31" t="s">
        <v>37</v>
      </c>
    </row>
    <row r="99" spans="1:9" x14ac:dyDescent="0.25">
      <c r="B99" s="16" t="s">
        <v>124</v>
      </c>
      <c r="C99" s="17">
        <v>90439696130</v>
      </c>
      <c r="D99" s="18" t="s">
        <v>6</v>
      </c>
      <c r="E99" s="27">
        <v>2975.64</v>
      </c>
      <c r="F99" s="31" t="s">
        <v>28</v>
      </c>
    </row>
    <row r="100" spans="1:9" ht="33" x14ac:dyDescent="0.25">
      <c r="E100" s="27">
        <v>268.07</v>
      </c>
      <c r="F100" s="31" t="s">
        <v>23</v>
      </c>
    </row>
    <row r="101" spans="1:9" x14ac:dyDescent="0.25">
      <c r="E101" s="27">
        <v>57.08</v>
      </c>
      <c r="F101" s="31" t="s">
        <v>31</v>
      </c>
    </row>
    <row r="102" spans="1:9" s="62" customFormat="1" x14ac:dyDescent="0.25">
      <c r="A102" s="22"/>
      <c r="B102" s="58" t="s">
        <v>125</v>
      </c>
      <c r="C102" s="59"/>
      <c r="D102" s="60"/>
      <c r="E102" s="64">
        <f>E101+E100+E99</f>
        <v>3300.79</v>
      </c>
      <c r="F102" s="61"/>
      <c r="H102" s="63"/>
      <c r="I102" s="22"/>
    </row>
    <row r="103" spans="1:9" x14ac:dyDescent="0.25">
      <c r="B103" s="16" t="s">
        <v>126</v>
      </c>
      <c r="C103" s="17">
        <v>93300948469</v>
      </c>
      <c r="D103" s="18" t="s">
        <v>15</v>
      </c>
      <c r="E103" s="27">
        <v>533.34</v>
      </c>
      <c r="F103" s="31" t="s">
        <v>31</v>
      </c>
    </row>
    <row r="104" spans="1:9" x14ac:dyDescent="0.25">
      <c r="E104" s="27">
        <v>8437.5</v>
      </c>
      <c r="F104" s="31" t="s">
        <v>25</v>
      </c>
    </row>
    <row r="105" spans="1:9" s="62" customFormat="1" x14ac:dyDescent="0.25">
      <c r="A105" s="22"/>
      <c r="B105" s="58" t="s">
        <v>127</v>
      </c>
      <c r="C105" s="59"/>
      <c r="D105" s="60"/>
      <c r="E105" s="64">
        <f>E104+E103</f>
        <v>8970.84</v>
      </c>
      <c r="F105" s="61"/>
      <c r="H105" s="63"/>
      <c r="I105" s="22"/>
    </row>
    <row r="106" spans="1:9" ht="33" x14ac:dyDescent="0.25">
      <c r="B106" s="16" t="s">
        <v>128</v>
      </c>
      <c r="C106" s="17">
        <v>58241957305</v>
      </c>
      <c r="D106" s="18" t="s">
        <v>18</v>
      </c>
      <c r="E106" s="27">
        <v>317.02999999999997</v>
      </c>
      <c r="F106" s="31" t="s">
        <v>63</v>
      </c>
    </row>
    <row r="107" spans="1:9" x14ac:dyDescent="0.25">
      <c r="B107" s="16" t="s">
        <v>129</v>
      </c>
      <c r="C107" s="17">
        <v>26251326399</v>
      </c>
      <c r="D107" s="18" t="s">
        <v>132</v>
      </c>
      <c r="E107" s="27">
        <v>55.04</v>
      </c>
      <c r="F107" s="31" t="s">
        <v>27</v>
      </c>
    </row>
    <row r="108" spans="1:9" x14ac:dyDescent="0.25">
      <c r="B108" s="16" t="s">
        <v>130</v>
      </c>
      <c r="C108" s="17">
        <v>14500493966</v>
      </c>
      <c r="D108" s="18" t="s">
        <v>6</v>
      </c>
      <c r="E108" s="27">
        <v>1600</v>
      </c>
      <c r="F108" s="31" t="s">
        <v>21</v>
      </c>
    </row>
    <row r="109" spans="1:9" x14ac:dyDescent="0.25">
      <c r="B109" s="16" t="s">
        <v>14</v>
      </c>
      <c r="C109" s="17">
        <v>38812451417</v>
      </c>
      <c r="D109" s="18" t="s">
        <v>41</v>
      </c>
      <c r="E109" s="27">
        <v>63.47</v>
      </c>
      <c r="F109" s="31" t="s">
        <v>27</v>
      </c>
    </row>
    <row r="110" spans="1:9" x14ac:dyDescent="0.25">
      <c r="B110" s="16" t="s">
        <v>133</v>
      </c>
      <c r="C110" s="17">
        <v>79178903202</v>
      </c>
      <c r="D110" s="18" t="s">
        <v>135</v>
      </c>
      <c r="E110" s="27">
        <v>1267</v>
      </c>
      <c r="F110" s="31" t="s">
        <v>32</v>
      </c>
    </row>
    <row r="111" spans="1:9" x14ac:dyDescent="0.25">
      <c r="B111" s="16" t="s">
        <v>134</v>
      </c>
      <c r="C111" s="17">
        <v>14725542168</v>
      </c>
      <c r="D111" s="18" t="s">
        <v>41</v>
      </c>
      <c r="E111" s="27">
        <v>8763.9599999999991</v>
      </c>
      <c r="F111" s="31" t="s">
        <v>25</v>
      </c>
    </row>
    <row r="112" spans="1:9" ht="33" x14ac:dyDescent="0.25">
      <c r="B112" s="16" t="s">
        <v>136</v>
      </c>
      <c r="C112" s="17">
        <v>32395865496</v>
      </c>
      <c r="D112" s="18" t="s">
        <v>6</v>
      </c>
      <c r="E112" s="27">
        <v>141.72999999999999</v>
      </c>
      <c r="F112" s="31" t="s">
        <v>23</v>
      </c>
    </row>
    <row r="113" spans="1:9" ht="33" x14ac:dyDescent="0.25">
      <c r="B113" s="16" t="s">
        <v>137</v>
      </c>
      <c r="C113" s="17">
        <v>75934167656</v>
      </c>
      <c r="D113" s="18" t="s">
        <v>6</v>
      </c>
      <c r="E113" s="27">
        <v>401.25</v>
      </c>
      <c r="F113" s="31" t="s">
        <v>23</v>
      </c>
    </row>
    <row r="114" spans="1:9" x14ac:dyDescent="0.25">
      <c r="B114" s="16" t="s">
        <v>138</v>
      </c>
      <c r="E114" s="27">
        <v>62.5</v>
      </c>
      <c r="F114" s="31" t="s">
        <v>86</v>
      </c>
    </row>
    <row r="115" spans="1:9" ht="33" x14ac:dyDescent="0.25">
      <c r="B115" s="16" t="s">
        <v>139</v>
      </c>
      <c r="C115" s="17">
        <v>16926275000</v>
      </c>
      <c r="D115" s="18" t="s">
        <v>41</v>
      </c>
      <c r="E115" s="27">
        <v>312.5</v>
      </c>
      <c r="F115" s="31" t="s">
        <v>23</v>
      </c>
    </row>
    <row r="116" spans="1:9" ht="33" x14ac:dyDescent="0.25">
      <c r="B116" s="16" t="s">
        <v>140</v>
      </c>
      <c r="C116" s="17">
        <v>53019467114</v>
      </c>
      <c r="D116" s="18" t="s">
        <v>6</v>
      </c>
      <c r="E116" s="27">
        <v>2782.21</v>
      </c>
      <c r="F116" s="31" t="s">
        <v>23</v>
      </c>
    </row>
    <row r="117" spans="1:9" x14ac:dyDescent="0.25">
      <c r="B117" s="16" t="s">
        <v>144</v>
      </c>
      <c r="C117" s="17">
        <v>99439479072</v>
      </c>
      <c r="D117" s="18" t="s">
        <v>6</v>
      </c>
      <c r="E117" s="27">
        <v>10847.5</v>
      </c>
      <c r="F117" s="31" t="s">
        <v>31</v>
      </c>
    </row>
    <row r="118" spans="1:9" ht="33" x14ac:dyDescent="0.25">
      <c r="B118" s="16" t="s">
        <v>141</v>
      </c>
      <c r="C118" s="17">
        <v>85941596441</v>
      </c>
      <c r="D118" s="18" t="s">
        <v>6</v>
      </c>
      <c r="E118" s="27">
        <v>80.040000000000006</v>
      </c>
      <c r="F118" s="31" t="s">
        <v>63</v>
      </c>
    </row>
    <row r="119" spans="1:9" ht="33" x14ac:dyDescent="0.25">
      <c r="E119" s="27">
        <v>7.19</v>
      </c>
      <c r="F119" s="31" t="s">
        <v>30</v>
      </c>
    </row>
    <row r="120" spans="1:9" x14ac:dyDescent="0.25">
      <c r="E120" s="27">
        <v>212.4</v>
      </c>
      <c r="F120" s="31" t="s">
        <v>27</v>
      </c>
    </row>
    <row r="121" spans="1:9" x14ac:dyDescent="0.25">
      <c r="E121" s="27">
        <v>8.3000000000000007</v>
      </c>
      <c r="F121" s="31" t="s">
        <v>106</v>
      </c>
    </row>
    <row r="122" spans="1:9" s="62" customFormat="1" x14ac:dyDescent="0.25">
      <c r="A122" s="22"/>
      <c r="B122" s="58" t="s">
        <v>142</v>
      </c>
      <c r="C122" s="59"/>
      <c r="D122" s="60"/>
      <c r="E122" s="64">
        <f>E121+E120+E119+E118</f>
        <v>307.93</v>
      </c>
      <c r="F122" s="61"/>
      <c r="H122" s="63"/>
      <c r="I122" s="22"/>
    </row>
    <row r="123" spans="1:9" ht="49.5" x14ac:dyDescent="0.25">
      <c r="B123" s="16" t="s">
        <v>143</v>
      </c>
      <c r="C123" s="17">
        <v>30685802517</v>
      </c>
      <c r="D123" s="18" t="s">
        <v>70</v>
      </c>
      <c r="E123" s="27">
        <v>45.62</v>
      </c>
      <c r="F123" s="31" t="s">
        <v>29</v>
      </c>
    </row>
    <row r="124" spans="1:9" x14ac:dyDescent="0.25">
      <c r="B124" s="16" t="s">
        <v>146</v>
      </c>
      <c r="C124" s="17">
        <v>82818873408</v>
      </c>
      <c r="D124" s="18" t="s">
        <v>18</v>
      </c>
      <c r="E124" s="27">
        <v>174.19</v>
      </c>
      <c r="F124" s="31" t="s">
        <v>37</v>
      </c>
    </row>
    <row r="125" spans="1:9" ht="33" x14ac:dyDescent="0.25">
      <c r="E125" s="27">
        <v>720.09</v>
      </c>
      <c r="F125" s="31" t="s">
        <v>23</v>
      </c>
    </row>
    <row r="126" spans="1:9" s="62" customFormat="1" x14ac:dyDescent="0.25">
      <c r="A126" s="22"/>
      <c r="B126" s="58" t="s">
        <v>147</v>
      </c>
      <c r="C126" s="59"/>
      <c r="D126" s="60"/>
      <c r="E126" s="64">
        <f>E125+E124</f>
        <v>894.28</v>
      </c>
      <c r="F126" s="61"/>
      <c r="H126" s="63"/>
      <c r="I126" s="22"/>
    </row>
    <row r="127" spans="1:9" ht="33" x14ac:dyDescent="0.25">
      <c r="B127" s="16" t="s">
        <v>148</v>
      </c>
      <c r="C127" s="17">
        <v>66830546104</v>
      </c>
      <c r="D127" s="18" t="s">
        <v>6</v>
      </c>
      <c r="E127" s="27">
        <v>46.2</v>
      </c>
      <c r="F127" s="31" t="s">
        <v>23</v>
      </c>
    </row>
    <row r="128" spans="1:9" ht="33" x14ac:dyDescent="0.25">
      <c r="B128" s="16" t="s">
        <v>149</v>
      </c>
      <c r="C128" s="17">
        <v>28579840610</v>
      </c>
      <c r="D128" s="18" t="s">
        <v>18</v>
      </c>
      <c r="E128" s="27">
        <v>831.09</v>
      </c>
      <c r="F128" s="31" t="s">
        <v>23</v>
      </c>
    </row>
    <row r="129" spans="1:9" x14ac:dyDescent="0.25">
      <c r="B129" s="16" t="s">
        <v>150</v>
      </c>
      <c r="C129" s="17">
        <v>27330814538</v>
      </c>
      <c r="D129" s="18" t="s">
        <v>6</v>
      </c>
      <c r="E129" s="27">
        <v>16125</v>
      </c>
      <c r="F129" s="31" t="s">
        <v>160</v>
      </c>
    </row>
    <row r="130" spans="1:9" ht="33" x14ac:dyDescent="0.25">
      <c r="B130" s="16" t="s">
        <v>151</v>
      </c>
      <c r="C130" s="17">
        <v>95062951400</v>
      </c>
      <c r="D130" s="18" t="s">
        <v>6</v>
      </c>
      <c r="E130" s="27">
        <v>121.72</v>
      </c>
      <c r="F130" s="31" t="s">
        <v>29</v>
      </c>
    </row>
    <row r="131" spans="1:9" x14ac:dyDescent="0.25">
      <c r="B131" s="16" t="s">
        <v>152</v>
      </c>
      <c r="C131" s="17">
        <v>27271940492</v>
      </c>
      <c r="D131" s="18" t="s">
        <v>6</v>
      </c>
      <c r="E131" s="27">
        <v>62.5</v>
      </c>
      <c r="F131" s="31" t="s">
        <v>25</v>
      </c>
    </row>
    <row r="132" spans="1:9" x14ac:dyDescent="0.25">
      <c r="B132" s="16" t="s">
        <v>153</v>
      </c>
      <c r="C132" s="17">
        <v>83416546499</v>
      </c>
      <c r="D132" s="18" t="s">
        <v>6</v>
      </c>
      <c r="E132" s="27">
        <v>1433.81</v>
      </c>
      <c r="F132" s="31" t="s">
        <v>27</v>
      </c>
    </row>
    <row r="133" spans="1:9" ht="33" x14ac:dyDescent="0.25">
      <c r="B133" s="16" t="s">
        <v>154</v>
      </c>
      <c r="C133" s="17">
        <v>76080865307</v>
      </c>
      <c r="D133" s="18" t="s">
        <v>6</v>
      </c>
      <c r="E133" s="27">
        <v>89.59</v>
      </c>
      <c r="F133" s="31" t="s">
        <v>23</v>
      </c>
    </row>
    <row r="134" spans="1:9" ht="33" x14ac:dyDescent="0.25">
      <c r="B134" s="16" t="s">
        <v>155</v>
      </c>
      <c r="C134" s="17">
        <v>18966227376</v>
      </c>
      <c r="D134" s="18" t="s">
        <v>6</v>
      </c>
      <c r="E134" s="27">
        <v>1046.25</v>
      </c>
      <c r="F134" s="31" t="s">
        <v>23</v>
      </c>
    </row>
    <row r="135" spans="1:9" ht="33" x14ac:dyDescent="0.25">
      <c r="B135" s="16" t="s">
        <v>156</v>
      </c>
      <c r="C135" s="17">
        <v>83273787793</v>
      </c>
      <c r="D135" s="18" t="s">
        <v>158</v>
      </c>
      <c r="E135" s="27">
        <v>3072.5</v>
      </c>
      <c r="F135" s="31" t="s">
        <v>23</v>
      </c>
    </row>
    <row r="136" spans="1:9" x14ac:dyDescent="0.25">
      <c r="E136" s="27">
        <v>212250</v>
      </c>
      <c r="F136" s="31" t="s">
        <v>76</v>
      </c>
    </row>
    <row r="137" spans="1:9" s="62" customFormat="1" x14ac:dyDescent="0.25">
      <c r="A137" s="22"/>
      <c r="B137" s="58" t="s">
        <v>159</v>
      </c>
      <c r="C137" s="59"/>
      <c r="D137" s="60"/>
      <c r="E137" s="64">
        <f>E136+E135</f>
        <v>215322.5</v>
      </c>
      <c r="F137" s="61"/>
      <c r="H137" s="63"/>
      <c r="I137" s="22"/>
    </row>
    <row r="138" spans="1:9" x14ac:dyDescent="0.25">
      <c r="B138" s="16" t="s">
        <v>157</v>
      </c>
      <c r="C138" s="17">
        <v>76506138139</v>
      </c>
      <c r="D138" s="18" t="s">
        <v>6</v>
      </c>
      <c r="E138" s="27">
        <v>966.88</v>
      </c>
      <c r="F138" s="31" t="s">
        <v>25</v>
      </c>
    </row>
    <row r="139" spans="1:9" ht="33" x14ac:dyDescent="0.25">
      <c r="B139" s="16" t="s">
        <v>161</v>
      </c>
      <c r="C139" s="17">
        <v>12945670737</v>
      </c>
      <c r="D139" s="18" t="s">
        <v>61</v>
      </c>
      <c r="E139" s="27">
        <v>328.79</v>
      </c>
      <c r="F139" s="31" t="s">
        <v>23</v>
      </c>
    </row>
    <row r="140" spans="1:9" x14ac:dyDescent="0.25">
      <c r="B140" s="16" t="s">
        <v>162</v>
      </c>
      <c r="C140" s="17">
        <v>44049623085</v>
      </c>
      <c r="D140" s="18" t="s">
        <v>6</v>
      </c>
      <c r="E140" s="27">
        <v>11750</v>
      </c>
      <c r="F140" s="31" t="s">
        <v>160</v>
      </c>
    </row>
    <row r="141" spans="1:9" x14ac:dyDescent="0.25">
      <c r="B141" s="16" t="s">
        <v>163</v>
      </c>
      <c r="C141" s="17">
        <v>27909770322</v>
      </c>
      <c r="D141" s="18" t="s">
        <v>6</v>
      </c>
      <c r="E141" s="27">
        <v>46.43</v>
      </c>
      <c r="F141" s="31" t="s">
        <v>26</v>
      </c>
    </row>
    <row r="142" spans="1:9" x14ac:dyDescent="0.25">
      <c r="B142" s="16" t="s">
        <v>164</v>
      </c>
      <c r="C142" s="17" t="s">
        <v>326</v>
      </c>
      <c r="D142" s="18" t="s">
        <v>132</v>
      </c>
      <c r="E142" s="27">
        <v>45111.98</v>
      </c>
      <c r="F142" s="31" t="s">
        <v>25</v>
      </c>
    </row>
    <row r="143" spans="1:9" x14ac:dyDescent="0.25">
      <c r="B143" s="16" t="s">
        <v>165</v>
      </c>
      <c r="C143" s="17">
        <v>80848401890</v>
      </c>
      <c r="D143" s="18" t="s">
        <v>6</v>
      </c>
      <c r="E143" s="27">
        <v>22512</v>
      </c>
      <c r="F143" s="31" t="s">
        <v>29</v>
      </c>
    </row>
    <row r="144" spans="1:9" x14ac:dyDescent="0.25">
      <c r="B144" s="16" t="s">
        <v>166</v>
      </c>
      <c r="C144" s="17">
        <v>50812456133</v>
      </c>
      <c r="D144" s="18" t="s">
        <v>6</v>
      </c>
      <c r="E144" s="27">
        <v>487.47</v>
      </c>
      <c r="F144" s="31" t="s">
        <v>43</v>
      </c>
    </row>
    <row r="145" spans="1:9" x14ac:dyDescent="0.25">
      <c r="E145" s="27">
        <v>497.7</v>
      </c>
      <c r="F145" s="31" t="s">
        <v>27</v>
      </c>
    </row>
    <row r="146" spans="1:9" s="62" customFormat="1" x14ac:dyDescent="0.25">
      <c r="A146" s="22"/>
      <c r="B146" s="58" t="s">
        <v>167</v>
      </c>
      <c r="C146" s="59"/>
      <c r="D146" s="60"/>
      <c r="E146" s="64">
        <f>E145+E144</f>
        <v>985.17000000000007</v>
      </c>
      <c r="F146" s="61"/>
      <c r="H146" s="63"/>
      <c r="I146" s="22"/>
    </row>
    <row r="147" spans="1:9" ht="33" x14ac:dyDescent="0.25">
      <c r="B147" s="16" t="s">
        <v>168</v>
      </c>
      <c r="C147" s="17">
        <v>84838770814</v>
      </c>
      <c r="D147" s="18" t="s">
        <v>6</v>
      </c>
      <c r="E147" s="27">
        <v>47.78</v>
      </c>
      <c r="F147" s="31" t="s">
        <v>63</v>
      </c>
    </row>
    <row r="148" spans="1:9" x14ac:dyDescent="0.25">
      <c r="B148" s="16" t="s">
        <v>169</v>
      </c>
      <c r="C148" s="17">
        <v>76029272539</v>
      </c>
      <c r="D148" s="18" t="s">
        <v>172</v>
      </c>
      <c r="E148" s="27">
        <v>26905.73</v>
      </c>
      <c r="F148" s="31" t="s">
        <v>25</v>
      </c>
    </row>
    <row r="149" spans="1:9" x14ac:dyDescent="0.25">
      <c r="B149" s="16" t="s">
        <v>170</v>
      </c>
      <c r="C149" s="17">
        <v>90481313264</v>
      </c>
      <c r="D149" s="18" t="s">
        <v>6</v>
      </c>
      <c r="E149" s="27">
        <v>13990</v>
      </c>
      <c r="F149" s="31" t="s">
        <v>25</v>
      </c>
    </row>
    <row r="150" spans="1:9" x14ac:dyDescent="0.25">
      <c r="B150" s="16" t="s">
        <v>171</v>
      </c>
      <c r="C150" s="17">
        <v>92188488799</v>
      </c>
      <c r="D150" s="18" t="s">
        <v>56</v>
      </c>
      <c r="E150" s="27">
        <v>67.849999999999994</v>
      </c>
      <c r="F150" s="31" t="s">
        <v>21</v>
      </c>
    </row>
    <row r="151" spans="1:9" x14ac:dyDescent="0.25">
      <c r="B151" s="16" t="s">
        <v>173</v>
      </c>
      <c r="C151" s="17">
        <v>29270042257</v>
      </c>
      <c r="D151" s="18" t="s">
        <v>174</v>
      </c>
      <c r="E151" s="27">
        <v>724396.1</v>
      </c>
      <c r="F151" s="31" t="s">
        <v>160</v>
      </c>
    </row>
    <row r="152" spans="1:9" ht="33" x14ac:dyDescent="0.25">
      <c r="B152" s="16" t="s">
        <v>175</v>
      </c>
      <c r="C152" s="17">
        <v>66085048800</v>
      </c>
      <c r="D152" s="18" t="s">
        <v>135</v>
      </c>
      <c r="E152" s="27">
        <v>103.09</v>
      </c>
      <c r="F152" s="31" t="s">
        <v>23</v>
      </c>
    </row>
    <row r="153" spans="1:9" x14ac:dyDescent="0.25">
      <c r="B153" s="16" t="s">
        <v>176</v>
      </c>
      <c r="C153" s="17">
        <v>95517402410</v>
      </c>
      <c r="D153" s="18" t="s">
        <v>6</v>
      </c>
      <c r="E153" s="27">
        <v>2988.56</v>
      </c>
      <c r="F153" s="31" t="s">
        <v>25</v>
      </c>
    </row>
    <row r="154" spans="1:9" ht="33" x14ac:dyDescent="0.25">
      <c r="B154" s="16" t="s">
        <v>177</v>
      </c>
      <c r="C154" s="17">
        <v>54493774760</v>
      </c>
      <c r="D154" s="18" t="s">
        <v>6</v>
      </c>
      <c r="E154" s="27">
        <v>1054.3399999999999</v>
      </c>
      <c r="F154" s="31" t="s">
        <v>43</v>
      </c>
    </row>
    <row r="155" spans="1:9" x14ac:dyDescent="0.25">
      <c r="B155" s="16" t="s">
        <v>178</v>
      </c>
      <c r="C155" s="17">
        <v>29035933600</v>
      </c>
      <c r="D155" s="18" t="s">
        <v>135</v>
      </c>
      <c r="E155" s="27">
        <v>2086.27</v>
      </c>
      <c r="F155" s="31" t="s">
        <v>43</v>
      </c>
    </row>
    <row r="156" spans="1:9" x14ac:dyDescent="0.25">
      <c r="B156" s="16" t="s">
        <v>179</v>
      </c>
      <c r="C156" s="17">
        <v>22597784145</v>
      </c>
      <c r="D156" s="18" t="s">
        <v>6</v>
      </c>
      <c r="E156" s="27">
        <v>1008.91</v>
      </c>
      <c r="F156" s="31" t="s">
        <v>86</v>
      </c>
    </row>
    <row r="157" spans="1:9" x14ac:dyDescent="0.25">
      <c r="B157" s="16" t="s">
        <v>180</v>
      </c>
      <c r="C157" s="17">
        <v>70505505759</v>
      </c>
      <c r="D157" s="18" t="s">
        <v>48</v>
      </c>
      <c r="E157" s="27">
        <v>50</v>
      </c>
      <c r="F157" s="31" t="s">
        <v>37</v>
      </c>
    </row>
    <row r="158" spans="1:9" x14ac:dyDescent="0.25">
      <c r="B158" s="16" t="s">
        <v>181</v>
      </c>
      <c r="C158" s="17">
        <v>24282973276</v>
      </c>
      <c r="D158" s="18" t="s">
        <v>41</v>
      </c>
      <c r="E158" s="27">
        <v>7410</v>
      </c>
      <c r="F158" s="31" t="s">
        <v>25</v>
      </c>
    </row>
    <row r="159" spans="1:9" x14ac:dyDescent="0.25">
      <c r="B159" s="16" t="s">
        <v>182</v>
      </c>
      <c r="C159" s="17">
        <v>89766068653</v>
      </c>
      <c r="D159" s="18" t="s">
        <v>6</v>
      </c>
      <c r="E159" s="27">
        <v>4387.5</v>
      </c>
      <c r="F159" s="31" t="s">
        <v>25</v>
      </c>
    </row>
    <row r="160" spans="1:9" ht="33" x14ac:dyDescent="0.25">
      <c r="B160" s="16" t="s">
        <v>184</v>
      </c>
      <c r="C160" s="17" t="s">
        <v>327</v>
      </c>
      <c r="D160" s="18" t="s">
        <v>185</v>
      </c>
      <c r="E160" s="27">
        <v>720</v>
      </c>
      <c r="F160" s="31" t="s">
        <v>23</v>
      </c>
    </row>
    <row r="161" spans="1:9" x14ac:dyDescent="0.25">
      <c r="B161" s="16" t="s">
        <v>183</v>
      </c>
      <c r="C161" s="17">
        <v>29524210204</v>
      </c>
      <c r="D161" s="18" t="s">
        <v>6</v>
      </c>
      <c r="E161" s="27">
        <v>748.1</v>
      </c>
      <c r="F161" s="31" t="s">
        <v>21</v>
      </c>
    </row>
    <row r="162" spans="1:9" ht="33" x14ac:dyDescent="0.25">
      <c r="B162" s="16" t="s">
        <v>186</v>
      </c>
      <c r="C162" s="17">
        <v>73294314024</v>
      </c>
      <c r="D162" s="18" t="s">
        <v>41</v>
      </c>
      <c r="E162" s="27">
        <v>246.77</v>
      </c>
      <c r="F162" s="31" t="s">
        <v>25</v>
      </c>
    </row>
    <row r="163" spans="1:9" x14ac:dyDescent="0.25">
      <c r="B163" s="16" t="s">
        <v>187</v>
      </c>
      <c r="C163" s="17">
        <v>43654507669</v>
      </c>
      <c r="D163" s="18" t="s">
        <v>61</v>
      </c>
      <c r="E163" s="66">
        <v>60.47</v>
      </c>
      <c r="F163" s="31" t="s">
        <v>27</v>
      </c>
    </row>
    <row r="164" spans="1:9" x14ac:dyDescent="0.25">
      <c r="E164" s="66">
        <v>57.7</v>
      </c>
      <c r="F164" s="31" t="s">
        <v>106</v>
      </c>
    </row>
    <row r="165" spans="1:9" s="62" customFormat="1" x14ac:dyDescent="0.25">
      <c r="A165" s="22"/>
      <c r="B165" s="58" t="s">
        <v>188</v>
      </c>
      <c r="C165" s="59"/>
      <c r="D165" s="60"/>
      <c r="E165" s="65">
        <f>E164+E163</f>
        <v>118.17</v>
      </c>
      <c r="F165" s="61"/>
      <c r="H165" s="63"/>
      <c r="I165" s="22"/>
    </row>
    <row r="166" spans="1:9" x14ac:dyDescent="0.25">
      <c r="B166" s="16" t="s">
        <v>189</v>
      </c>
      <c r="C166" s="17">
        <v>18734096415</v>
      </c>
      <c r="D166" s="18" t="s">
        <v>200</v>
      </c>
      <c r="E166" s="66">
        <v>2880</v>
      </c>
      <c r="F166" s="31" t="s">
        <v>21</v>
      </c>
    </row>
    <row r="167" spans="1:9" x14ac:dyDescent="0.25">
      <c r="E167" s="66">
        <v>56333.88</v>
      </c>
      <c r="F167" s="31" t="s">
        <v>25</v>
      </c>
    </row>
    <row r="168" spans="1:9" s="62" customFormat="1" x14ac:dyDescent="0.25">
      <c r="A168" s="22"/>
      <c r="B168" s="58" t="s">
        <v>190</v>
      </c>
      <c r="C168" s="59"/>
      <c r="D168" s="60"/>
      <c r="E168" s="65">
        <f>E167+E166</f>
        <v>59213.88</v>
      </c>
      <c r="F168" s="61"/>
      <c r="H168" s="63"/>
      <c r="I168" s="22"/>
    </row>
    <row r="169" spans="1:9" x14ac:dyDescent="0.25">
      <c r="B169" s="16" t="s">
        <v>191</v>
      </c>
      <c r="C169" s="17">
        <v>43965974818</v>
      </c>
      <c r="D169" s="18" t="s">
        <v>6</v>
      </c>
      <c r="E169" s="66">
        <v>496.31</v>
      </c>
      <c r="F169" s="31" t="s">
        <v>43</v>
      </c>
    </row>
    <row r="170" spans="1:9" x14ac:dyDescent="0.25">
      <c r="B170" s="16" t="s">
        <v>192</v>
      </c>
      <c r="C170" s="17">
        <v>77561704304</v>
      </c>
      <c r="D170" s="18" t="s">
        <v>6</v>
      </c>
      <c r="E170" s="66">
        <v>67087.5</v>
      </c>
      <c r="F170" s="31" t="s">
        <v>160</v>
      </c>
    </row>
    <row r="171" spans="1:9" x14ac:dyDescent="0.25">
      <c r="B171" s="16" t="s">
        <v>193</v>
      </c>
      <c r="C171" s="17">
        <v>39048902955</v>
      </c>
      <c r="D171" s="18" t="s">
        <v>18</v>
      </c>
      <c r="E171" s="66">
        <v>171.35</v>
      </c>
      <c r="F171" s="31" t="s">
        <v>27</v>
      </c>
    </row>
    <row r="172" spans="1:9" x14ac:dyDescent="0.25">
      <c r="E172" s="66">
        <v>1.0900000000000001</v>
      </c>
      <c r="F172" s="31" t="s">
        <v>106</v>
      </c>
    </row>
    <row r="173" spans="1:9" s="62" customFormat="1" x14ac:dyDescent="0.25">
      <c r="A173" s="22"/>
      <c r="B173" s="58" t="s">
        <v>194</v>
      </c>
      <c r="C173" s="59"/>
      <c r="D173" s="60"/>
      <c r="E173" s="65">
        <f>E172+E171</f>
        <v>172.44</v>
      </c>
      <c r="F173" s="61"/>
      <c r="H173" s="63"/>
      <c r="I173" s="22"/>
    </row>
    <row r="174" spans="1:9" x14ac:dyDescent="0.25">
      <c r="B174" s="16" t="s">
        <v>195</v>
      </c>
      <c r="C174" s="17">
        <v>58978103730</v>
      </c>
      <c r="D174" s="18" t="s">
        <v>6</v>
      </c>
      <c r="E174" s="66">
        <v>313.7</v>
      </c>
      <c r="F174" s="31" t="s">
        <v>26</v>
      </c>
    </row>
    <row r="175" spans="1:9" ht="33" x14ac:dyDescent="0.25">
      <c r="E175" s="66">
        <v>794.38</v>
      </c>
      <c r="F175" s="31" t="s">
        <v>72</v>
      </c>
    </row>
    <row r="176" spans="1:9" ht="33" x14ac:dyDescent="0.25">
      <c r="E176" s="66">
        <v>200</v>
      </c>
      <c r="F176" s="31" t="s">
        <v>23</v>
      </c>
    </row>
    <row r="177" spans="1:9" s="62" customFormat="1" ht="33" x14ac:dyDescent="0.25">
      <c r="A177" s="22"/>
      <c r="B177" s="58" t="s">
        <v>196</v>
      </c>
      <c r="C177" s="59"/>
      <c r="D177" s="60"/>
      <c r="E177" s="65">
        <f>E176+E175+E174</f>
        <v>1308.08</v>
      </c>
      <c r="F177" s="61"/>
      <c r="H177" s="63"/>
      <c r="I177" s="22"/>
    </row>
    <row r="178" spans="1:9" x14ac:dyDescent="0.25">
      <c r="B178" s="16" t="s">
        <v>197</v>
      </c>
      <c r="C178" s="17">
        <v>54873130289</v>
      </c>
      <c r="D178" s="18" t="s">
        <v>132</v>
      </c>
      <c r="E178" s="66">
        <v>49.87</v>
      </c>
      <c r="F178" s="31" t="s">
        <v>27</v>
      </c>
    </row>
    <row r="179" spans="1:9" ht="33" x14ac:dyDescent="0.25">
      <c r="B179" s="16" t="s">
        <v>198</v>
      </c>
      <c r="D179" s="18" t="s">
        <v>6</v>
      </c>
      <c r="E179" s="66">
        <v>3.48</v>
      </c>
      <c r="F179" s="31" t="s">
        <v>63</v>
      </c>
    </row>
    <row r="180" spans="1:9" x14ac:dyDescent="0.25">
      <c r="E180" s="29">
        <v>146.01</v>
      </c>
      <c r="F180" s="31" t="s">
        <v>27</v>
      </c>
    </row>
    <row r="181" spans="1:9" x14ac:dyDescent="0.25">
      <c r="E181" s="29">
        <v>6.64</v>
      </c>
      <c r="F181" s="31" t="s">
        <v>31</v>
      </c>
    </row>
    <row r="182" spans="1:9" s="62" customFormat="1" x14ac:dyDescent="0.25">
      <c r="A182" s="22"/>
      <c r="B182" s="58" t="s">
        <v>199</v>
      </c>
      <c r="C182" s="59">
        <v>86255713939</v>
      </c>
      <c r="D182" s="60"/>
      <c r="E182" s="65">
        <f>E179+E180+E181</f>
        <v>156.12999999999997</v>
      </c>
      <c r="F182" s="61"/>
      <c r="H182" s="63"/>
      <c r="I182" s="22"/>
    </row>
    <row r="183" spans="1:9" ht="33" x14ac:dyDescent="0.25">
      <c r="B183" s="16" t="s">
        <v>201</v>
      </c>
      <c r="C183" s="17">
        <v>85141730181</v>
      </c>
      <c r="D183" s="23" t="s">
        <v>203</v>
      </c>
      <c r="E183" s="29">
        <v>20000</v>
      </c>
      <c r="F183" s="31" t="s">
        <v>25</v>
      </c>
    </row>
    <row r="184" spans="1:9" ht="33" x14ac:dyDescent="0.25">
      <c r="B184" s="16" t="s">
        <v>202</v>
      </c>
      <c r="C184" s="17">
        <v>20682358696</v>
      </c>
      <c r="D184" s="18" t="s">
        <v>204</v>
      </c>
      <c r="E184" s="29">
        <v>7200</v>
      </c>
      <c r="F184" s="31" t="s">
        <v>23</v>
      </c>
    </row>
    <row r="185" spans="1:9" ht="33" x14ac:dyDescent="0.25">
      <c r="B185" s="16" t="s">
        <v>205</v>
      </c>
      <c r="C185" s="17">
        <v>83902993021</v>
      </c>
      <c r="D185" s="18" t="s">
        <v>6</v>
      </c>
      <c r="E185" s="29">
        <v>993.44</v>
      </c>
      <c r="F185" s="31" t="s">
        <v>23</v>
      </c>
    </row>
    <row r="186" spans="1:9" ht="33" x14ac:dyDescent="0.25">
      <c r="B186" s="16" t="s">
        <v>206</v>
      </c>
      <c r="C186" s="17">
        <v>99533727905</v>
      </c>
      <c r="D186" s="18" t="s">
        <v>6</v>
      </c>
      <c r="E186" s="29">
        <v>2550</v>
      </c>
      <c r="F186" s="31" t="s">
        <v>52</v>
      </c>
    </row>
    <row r="187" spans="1:9" x14ac:dyDescent="0.25">
      <c r="B187" s="16" t="s">
        <v>207</v>
      </c>
      <c r="C187" s="17">
        <v>19798348108</v>
      </c>
      <c r="D187" s="18" t="s">
        <v>70</v>
      </c>
      <c r="E187" s="29">
        <v>63.61</v>
      </c>
      <c r="F187" s="31" t="s">
        <v>27</v>
      </c>
    </row>
    <row r="188" spans="1:9" x14ac:dyDescent="0.25">
      <c r="B188" s="16" t="s">
        <v>208</v>
      </c>
      <c r="C188" s="17">
        <v>84726298010</v>
      </c>
      <c r="D188" s="18" t="s">
        <v>6</v>
      </c>
      <c r="E188" s="29">
        <v>2247.5</v>
      </c>
      <c r="F188" s="31" t="s">
        <v>25</v>
      </c>
    </row>
    <row r="189" spans="1:9" x14ac:dyDescent="0.25">
      <c r="B189" s="16" t="s">
        <v>209</v>
      </c>
      <c r="C189" s="17" t="s">
        <v>328</v>
      </c>
      <c r="D189" s="18" t="s">
        <v>15</v>
      </c>
      <c r="E189" s="29">
        <v>13.35</v>
      </c>
      <c r="F189" s="31" t="s">
        <v>27</v>
      </c>
    </row>
    <row r="190" spans="1:9" ht="33" x14ac:dyDescent="0.25">
      <c r="B190" s="16" t="s">
        <v>210</v>
      </c>
      <c r="C190" s="17">
        <v>85584865987</v>
      </c>
      <c r="D190" s="18" t="s">
        <v>6</v>
      </c>
      <c r="E190" s="29">
        <v>541.74</v>
      </c>
      <c r="F190" s="31" t="s">
        <v>27</v>
      </c>
    </row>
    <row r="191" spans="1:9" x14ac:dyDescent="0.25">
      <c r="E191" s="29">
        <v>0.06</v>
      </c>
      <c r="F191" s="31" t="s">
        <v>106</v>
      </c>
    </row>
    <row r="192" spans="1:9" s="62" customFormat="1" ht="33" x14ac:dyDescent="0.25">
      <c r="A192" s="22"/>
      <c r="B192" s="58" t="s">
        <v>211</v>
      </c>
      <c r="C192" s="59"/>
      <c r="D192" s="60"/>
      <c r="E192" s="65">
        <f>E190+E191</f>
        <v>541.79999999999995</v>
      </c>
      <c r="F192" s="61"/>
      <c r="H192" s="63"/>
      <c r="I192" s="22"/>
    </row>
    <row r="193" spans="2:6" ht="33" x14ac:dyDescent="0.25">
      <c r="B193" s="16" t="s">
        <v>212</v>
      </c>
      <c r="C193" s="17">
        <v>58187157652</v>
      </c>
      <c r="D193" s="18" t="s">
        <v>158</v>
      </c>
      <c r="E193" s="27">
        <v>3970</v>
      </c>
      <c r="F193" s="31" t="s">
        <v>23</v>
      </c>
    </row>
    <row r="194" spans="2:6" x14ac:dyDescent="0.25">
      <c r="B194" s="16" t="s">
        <v>213</v>
      </c>
      <c r="C194" s="17">
        <v>70273797250</v>
      </c>
      <c r="D194" s="18" t="s">
        <v>6</v>
      </c>
      <c r="E194" s="27">
        <v>2257.5300000000002</v>
      </c>
      <c r="F194" s="31" t="s">
        <v>25</v>
      </c>
    </row>
    <row r="195" spans="2:6" ht="33" x14ac:dyDescent="0.25">
      <c r="B195" s="16" t="s">
        <v>214</v>
      </c>
      <c r="C195" s="17" t="s">
        <v>329</v>
      </c>
      <c r="D195" s="18" t="s">
        <v>6</v>
      </c>
      <c r="E195" s="27">
        <v>552.65</v>
      </c>
      <c r="F195" s="31" t="s">
        <v>27</v>
      </c>
    </row>
    <row r="196" spans="2:6" x14ac:dyDescent="0.25">
      <c r="B196" s="16" t="s">
        <v>215</v>
      </c>
      <c r="C196" s="17" t="s">
        <v>330</v>
      </c>
      <c r="D196" s="18" t="s">
        <v>6</v>
      </c>
      <c r="E196" s="27">
        <v>415</v>
      </c>
      <c r="F196" s="31" t="s">
        <v>32</v>
      </c>
    </row>
    <row r="197" spans="2:6" ht="33" x14ac:dyDescent="0.25">
      <c r="B197" s="16" t="s">
        <v>216</v>
      </c>
      <c r="C197" s="17">
        <v>51644974425</v>
      </c>
      <c r="D197" s="18" t="s">
        <v>61</v>
      </c>
      <c r="E197" s="27">
        <v>3932.74</v>
      </c>
      <c r="F197" s="31" t="s">
        <v>63</v>
      </c>
    </row>
    <row r="198" spans="2:6" x14ac:dyDescent="0.25">
      <c r="B198" s="16" t="s">
        <v>217</v>
      </c>
      <c r="C198" s="17">
        <v>22852556815</v>
      </c>
      <c r="D198" s="18" t="s">
        <v>6</v>
      </c>
      <c r="E198" s="27">
        <v>2650</v>
      </c>
      <c r="F198" s="31" t="s">
        <v>25</v>
      </c>
    </row>
    <row r="199" spans="2:6" x14ac:dyDescent="0.25">
      <c r="B199" s="16" t="s">
        <v>218</v>
      </c>
      <c r="C199" s="17">
        <v>29197122421</v>
      </c>
      <c r="D199" s="18" t="s">
        <v>226</v>
      </c>
      <c r="E199" s="27">
        <v>32785</v>
      </c>
      <c r="F199" s="31" t="s">
        <v>25</v>
      </c>
    </row>
    <row r="200" spans="2:6" ht="33" x14ac:dyDescent="0.25">
      <c r="B200" s="16" t="s">
        <v>219</v>
      </c>
      <c r="C200" s="17">
        <v>32034925094</v>
      </c>
      <c r="D200" s="18" t="s">
        <v>18</v>
      </c>
      <c r="E200" s="27">
        <v>284.54000000000002</v>
      </c>
      <c r="F200" s="31" t="s">
        <v>72</v>
      </c>
    </row>
    <row r="201" spans="2:6" x14ac:dyDescent="0.25">
      <c r="B201" s="16" t="s">
        <v>220</v>
      </c>
      <c r="C201" s="17">
        <v>84270126428</v>
      </c>
      <c r="D201" s="23" t="s">
        <v>101</v>
      </c>
      <c r="E201" s="27">
        <v>26171.31</v>
      </c>
      <c r="F201" s="31" t="s">
        <v>25</v>
      </c>
    </row>
    <row r="202" spans="2:6" x14ac:dyDescent="0.25">
      <c r="B202" s="16" t="s">
        <v>221</v>
      </c>
      <c r="C202" s="17">
        <v>21309994444</v>
      </c>
      <c r="D202" s="18" t="s">
        <v>6</v>
      </c>
      <c r="E202" s="27">
        <v>1132.5999999999999</v>
      </c>
      <c r="F202" s="31" t="s">
        <v>26</v>
      </c>
    </row>
    <row r="203" spans="2:6" x14ac:dyDescent="0.25">
      <c r="B203" s="16" t="s">
        <v>222</v>
      </c>
      <c r="C203" s="17">
        <v>98946028063</v>
      </c>
      <c r="D203" s="18" t="s">
        <v>227</v>
      </c>
      <c r="E203" s="27">
        <v>300</v>
      </c>
      <c r="F203" s="31" t="s">
        <v>25</v>
      </c>
    </row>
    <row r="204" spans="2:6" x14ac:dyDescent="0.25">
      <c r="B204" s="16" t="s">
        <v>223</v>
      </c>
      <c r="C204" s="17">
        <v>42821181683</v>
      </c>
      <c r="D204" s="18" t="s">
        <v>228</v>
      </c>
      <c r="E204" s="27">
        <v>10937.5</v>
      </c>
      <c r="F204" s="31" t="s">
        <v>26</v>
      </c>
    </row>
    <row r="205" spans="2:6" ht="33" x14ac:dyDescent="0.25">
      <c r="B205" s="16" t="s">
        <v>224</v>
      </c>
      <c r="C205" s="17">
        <v>30586838651</v>
      </c>
      <c r="D205" s="18" t="s">
        <v>6</v>
      </c>
      <c r="E205" s="27">
        <v>267.39999999999998</v>
      </c>
      <c r="F205" s="31" t="s">
        <v>63</v>
      </c>
    </row>
    <row r="206" spans="2:6" x14ac:dyDescent="0.25">
      <c r="B206" s="16" t="s">
        <v>225</v>
      </c>
      <c r="C206" s="17">
        <v>83166686606</v>
      </c>
      <c r="D206" s="18" t="s">
        <v>6</v>
      </c>
      <c r="E206" s="27">
        <v>32842.949999999997</v>
      </c>
      <c r="F206" s="31" t="s">
        <v>160</v>
      </c>
    </row>
    <row r="207" spans="2:6" x14ac:dyDescent="0.25">
      <c r="B207" s="16" t="s">
        <v>229</v>
      </c>
      <c r="C207" s="17">
        <v>50056328499</v>
      </c>
      <c r="D207" s="18" t="s">
        <v>6</v>
      </c>
      <c r="E207" s="27">
        <v>480.75</v>
      </c>
      <c r="F207" s="31" t="s">
        <v>25</v>
      </c>
    </row>
    <row r="208" spans="2:6" ht="33" x14ac:dyDescent="0.25">
      <c r="B208" s="16" t="s">
        <v>230</v>
      </c>
      <c r="C208" s="17">
        <v>25080409407</v>
      </c>
      <c r="D208" s="18" t="s">
        <v>241</v>
      </c>
      <c r="E208" s="27">
        <v>92.61</v>
      </c>
      <c r="F208" s="31" t="s">
        <v>63</v>
      </c>
    </row>
    <row r="209" spans="1:9" x14ac:dyDescent="0.25">
      <c r="E209" s="27">
        <v>208.53</v>
      </c>
      <c r="F209" s="31" t="s">
        <v>22</v>
      </c>
    </row>
    <row r="210" spans="1:9" s="62" customFormat="1" x14ac:dyDescent="0.25">
      <c r="A210" s="22"/>
      <c r="B210" s="58" t="s">
        <v>231</v>
      </c>
      <c r="C210" s="59"/>
      <c r="D210" s="60"/>
      <c r="E210" s="64">
        <f>E209+E208</f>
        <v>301.14</v>
      </c>
      <c r="F210" s="61"/>
      <c r="H210" s="63"/>
      <c r="I210" s="22"/>
    </row>
    <row r="211" spans="1:9" x14ac:dyDescent="0.25">
      <c r="B211" s="16" t="s">
        <v>232</v>
      </c>
      <c r="C211" s="17">
        <v>46798078984</v>
      </c>
      <c r="D211" s="18" t="s">
        <v>61</v>
      </c>
      <c r="E211" s="27">
        <v>17</v>
      </c>
      <c r="F211" s="31" t="s">
        <v>25</v>
      </c>
    </row>
    <row r="212" spans="1:9" x14ac:dyDescent="0.25">
      <c r="B212" s="16" t="s">
        <v>233</v>
      </c>
      <c r="C212" s="17" t="s">
        <v>331</v>
      </c>
      <c r="D212" s="18" t="s">
        <v>58</v>
      </c>
      <c r="E212" s="27">
        <v>674.35</v>
      </c>
      <c r="F212" s="31" t="s">
        <v>25</v>
      </c>
    </row>
    <row r="213" spans="1:9" x14ac:dyDescent="0.25">
      <c r="B213" s="16" t="s">
        <v>234</v>
      </c>
      <c r="C213" s="17">
        <v>57606909020</v>
      </c>
      <c r="D213" s="18" t="s">
        <v>242</v>
      </c>
      <c r="E213" s="27">
        <v>346.8</v>
      </c>
      <c r="F213" s="31" t="s">
        <v>25</v>
      </c>
    </row>
    <row r="214" spans="1:9" ht="33" x14ac:dyDescent="0.25">
      <c r="B214" s="16" t="s">
        <v>235</v>
      </c>
      <c r="C214" s="17">
        <v>11655107550</v>
      </c>
      <c r="D214" s="18" t="s">
        <v>243</v>
      </c>
      <c r="E214" s="27">
        <v>262.5</v>
      </c>
      <c r="F214" s="31" t="s">
        <v>23</v>
      </c>
    </row>
    <row r="215" spans="1:9" x14ac:dyDescent="0.25">
      <c r="B215" s="16" t="s">
        <v>239</v>
      </c>
      <c r="C215" s="17">
        <v>98235869156</v>
      </c>
      <c r="D215" s="18" t="s">
        <v>6</v>
      </c>
      <c r="E215" s="27">
        <v>180</v>
      </c>
      <c r="F215" s="31" t="s">
        <v>31</v>
      </c>
    </row>
    <row r="216" spans="1:9" ht="33" x14ac:dyDescent="0.25">
      <c r="B216" s="16" t="s">
        <v>236</v>
      </c>
      <c r="C216" s="17">
        <v>48737778965</v>
      </c>
      <c r="D216" s="18" t="s">
        <v>6</v>
      </c>
      <c r="E216" s="27">
        <v>120</v>
      </c>
      <c r="F216" s="31" t="s">
        <v>23</v>
      </c>
    </row>
    <row r="217" spans="1:9" ht="33" x14ac:dyDescent="0.25">
      <c r="B217" s="16" t="s">
        <v>237</v>
      </c>
      <c r="C217" s="17" t="s">
        <v>332</v>
      </c>
      <c r="D217" s="18" t="s">
        <v>244</v>
      </c>
      <c r="E217" s="27">
        <v>165.9</v>
      </c>
      <c r="F217" s="31" t="s">
        <v>23</v>
      </c>
    </row>
    <row r="218" spans="1:9" x14ac:dyDescent="0.25">
      <c r="B218" s="16" t="s">
        <v>238</v>
      </c>
      <c r="C218" s="17">
        <v>75550985023</v>
      </c>
      <c r="D218" s="18" t="s">
        <v>6</v>
      </c>
      <c r="E218" s="27">
        <v>4791.07</v>
      </c>
      <c r="F218" s="31" t="s">
        <v>43</v>
      </c>
    </row>
    <row r="219" spans="1:9" x14ac:dyDescent="0.25">
      <c r="E219" s="27">
        <v>22.72</v>
      </c>
      <c r="F219" s="31" t="s">
        <v>106</v>
      </c>
    </row>
    <row r="220" spans="1:9" s="62" customFormat="1" x14ac:dyDescent="0.25">
      <c r="A220" s="22"/>
      <c r="B220" s="58" t="s">
        <v>240</v>
      </c>
      <c r="C220" s="59"/>
      <c r="D220" s="60"/>
      <c r="E220" s="64">
        <f>E218+E219</f>
        <v>4813.79</v>
      </c>
      <c r="F220" s="61"/>
      <c r="H220" s="63"/>
      <c r="I220" s="22"/>
    </row>
    <row r="221" spans="1:9" ht="33" x14ac:dyDescent="0.25">
      <c r="B221" s="16" t="s">
        <v>245</v>
      </c>
      <c r="C221" s="17">
        <v>82031999604</v>
      </c>
      <c r="D221" s="18" t="s">
        <v>6</v>
      </c>
      <c r="E221" s="27">
        <v>1667.91</v>
      </c>
      <c r="F221" s="31" t="s">
        <v>247</v>
      </c>
    </row>
    <row r="222" spans="1:9" x14ac:dyDescent="0.25">
      <c r="B222" s="16" t="s">
        <v>246</v>
      </c>
      <c r="C222" s="17">
        <v>58175001702</v>
      </c>
      <c r="D222" s="18" t="s">
        <v>6</v>
      </c>
      <c r="E222" s="27">
        <v>150</v>
      </c>
      <c r="F222" s="31" t="s">
        <v>37</v>
      </c>
    </row>
    <row r="223" spans="1:9" ht="33" x14ac:dyDescent="0.25">
      <c r="B223" s="16" t="s">
        <v>248</v>
      </c>
      <c r="C223" s="17" t="s">
        <v>259</v>
      </c>
      <c r="D223" s="18" t="s">
        <v>270</v>
      </c>
      <c r="E223" s="27">
        <v>4260</v>
      </c>
      <c r="F223" s="31" t="s">
        <v>31</v>
      </c>
    </row>
    <row r="224" spans="1:9" ht="33" x14ac:dyDescent="0.25">
      <c r="B224" s="16" t="s">
        <v>249</v>
      </c>
      <c r="C224" s="17" t="s">
        <v>260</v>
      </c>
      <c r="D224" s="18" t="s">
        <v>271</v>
      </c>
      <c r="E224" s="27">
        <v>1850</v>
      </c>
      <c r="F224" s="31" t="s">
        <v>52</v>
      </c>
    </row>
    <row r="225" spans="1:9" ht="33" x14ac:dyDescent="0.25">
      <c r="B225" s="16" t="s">
        <v>250</v>
      </c>
      <c r="C225" s="17" t="s">
        <v>261</v>
      </c>
      <c r="D225" s="18" t="s">
        <v>48</v>
      </c>
      <c r="E225" s="27">
        <v>175</v>
      </c>
      <c r="F225" s="31" t="s">
        <v>23</v>
      </c>
    </row>
    <row r="226" spans="1:9" ht="33" x14ac:dyDescent="0.25">
      <c r="B226" s="16" t="s">
        <v>251</v>
      </c>
      <c r="C226" s="17" t="s">
        <v>262</v>
      </c>
      <c r="D226" s="18" t="s">
        <v>272</v>
      </c>
      <c r="E226" s="27">
        <v>791.75</v>
      </c>
      <c r="F226" s="31" t="s">
        <v>23</v>
      </c>
    </row>
    <row r="227" spans="1:9" x14ac:dyDescent="0.25">
      <c r="B227" s="16" t="s">
        <v>252</v>
      </c>
      <c r="C227" s="17" t="s">
        <v>263</v>
      </c>
      <c r="D227" s="18" t="s">
        <v>61</v>
      </c>
      <c r="E227" s="27">
        <v>11880.36</v>
      </c>
      <c r="F227" s="31" t="s">
        <v>43</v>
      </c>
    </row>
    <row r="228" spans="1:9" ht="33" x14ac:dyDescent="0.25">
      <c r="B228" s="16" t="s">
        <v>253</v>
      </c>
      <c r="C228" s="17" t="s">
        <v>264</v>
      </c>
      <c r="D228" s="18" t="s">
        <v>6</v>
      </c>
      <c r="E228" s="27">
        <v>1250</v>
      </c>
      <c r="F228" s="31" t="s">
        <v>25</v>
      </c>
    </row>
    <row r="229" spans="1:9" x14ac:dyDescent="0.25">
      <c r="B229" s="16" t="s">
        <v>254</v>
      </c>
      <c r="C229" s="17" t="s">
        <v>265</v>
      </c>
      <c r="D229" s="18" t="s">
        <v>273</v>
      </c>
      <c r="E229" s="27">
        <v>42.28</v>
      </c>
      <c r="F229" s="31" t="s">
        <v>27</v>
      </c>
    </row>
    <row r="230" spans="1:9" x14ac:dyDescent="0.25">
      <c r="B230" s="16" t="s">
        <v>255</v>
      </c>
      <c r="C230" s="17" t="s">
        <v>266</v>
      </c>
      <c r="D230" s="18" t="s">
        <v>61</v>
      </c>
      <c r="E230" s="27">
        <v>188.92</v>
      </c>
      <c r="F230" s="31" t="s">
        <v>274</v>
      </c>
    </row>
    <row r="231" spans="1:9" ht="33" x14ac:dyDescent="0.25">
      <c r="B231" s="16" t="s">
        <v>256</v>
      </c>
      <c r="C231" s="17" t="s">
        <v>267</v>
      </c>
      <c r="D231" s="18" t="s">
        <v>6</v>
      </c>
      <c r="E231" s="27">
        <v>143.4</v>
      </c>
      <c r="F231" s="31" t="s">
        <v>26</v>
      </c>
    </row>
    <row r="232" spans="1:9" x14ac:dyDescent="0.25">
      <c r="B232" s="16" t="s">
        <v>257</v>
      </c>
      <c r="C232" s="17" t="s">
        <v>268</v>
      </c>
      <c r="D232" s="18" t="s">
        <v>271</v>
      </c>
      <c r="E232" s="27">
        <v>2590.1799999999998</v>
      </c>
      <c r="F232" s="31" t="s">
        <v>24</v>
      </c>
    </row>
    <row r="233" spans="1:9" x14ac:dyDescent="0.25">
      <c r="B233" s="16" t="s">
        <v>258</v>
      </c>
      <c r="C233" s="17" t="s">
        <v>269</v>
      </c>
      <c r="D233" s="18" t="s">
        <v>48</v>
      </c>
      <c r="E233" s="27">
        <v>13849.55</v>
      </c>
      <c r="F233" s="31" t="s">
        <v>25</v>
      </c>
    </row>
    <row r="234" spans="1:9" ht="33" x14ac:dyDescent="0.25">
      <c r="B234" s="16" t="s">
        <v>275</v>
      </c>
      <c r="C234" s="17" t="s">
        <v>286</v>
      </c>
      <c r="D234" s="18" t="s">
        <v>295</v>
      </c>
      <c r="E234" s="27">
        <v>4993.6899999999996</v>
      </c>
      <c r="F234" s="31" t="s">
        <v>52</v>
      </c>
    </row>
    <row r="235" spans="1:9" x14ac:dyDescent="0.25">
      <c r="B235" s="16" t="s">
        <v>276</v>
      </c>
      <c r="C235" s="17" t="s">
        <v>287</v>
      </c>
      <c r="D235" s="18" t="s">
        <v>6</v>
      </c>
      <c r="E235" s="27">
        <v>309851.84000000003</v>
      </c>
      <c r="F235" s="31" t="s">
        <v>160</v>
      </c>
    </row>
    <row r="236" spans="1:9" x14ac:dyDescent="0.25">
      <c r="B236" s="16" t="s">
        <v>277</v>
      </c>
      <c r="C236" s="17" t="s">
        <v>288</v>
      </c>
      <c r="D236" s="18" t="s">
        <v>6</v>
      </c>
      <c r="E236" s="27">
        <v>18.75</v>
      </c>
      <c r="F236" s="31" t="s">
        <v>26</v>
      </c>
    </row>
    <row r="237" spans="1:9" ht="33" x14ac:dyDescent="0.25">
      <c r="E237" s="27">
        <v>405</v>
      </c>
      <c r="F237" s="31" t="s">
        <v>52</v>
      </c>
    </row>
    <row r="238" spans="1:9" s="62" customFormat="1" x14ac:dyDescent="0.25">
      <c r="A238" s="22"/>
      <c r="B238" s="58" t="s">
        <v>278</v>
      </c>
      <c r="C238" s="59"/>
      <c r="D238" s="60"/>
      <c r="E238" s="64">
        <f>E237+E236</f>
        <v>423.75</v>
      </c>
      <c r="F238" s="61"/>
      <c r="H238" s="63"/>
      <c r="I238" s="22"/>
    </row>
    <row r="239" spans="1:9" x14ac:dyDescent="0.25">
      <c r="B239" s="16" t="s">
        <v>279</v>
      </c>
      <c r="C239" s="17" t="s">
        <v>289</v>
      </c>
      <c r="D239" s="18" t="s">
        <v>296</v>
      </c>
      <c r="E239" s="27">
        <v>73</v>
      </c>
      <c r="F239" s="31" t="s">
        <v>26</v>
      </c>
    </row>
    <row r="240" spans="1:9" x14ac:dyDescent="0.25">
      <c r="E240" s="27">
        <v>200</v>
      </c>
      <c r="F240" s="31" t="s">
        <v>28</v>
      </c>
    </row>
    <row r="241" spans="1:16" s="62" customFormat="1" x14ac:dyDescent="0.25">
      <c r="A241" s="22"/>
      <c r="B241" s="58" t="s">
        <v>280</v>
      </c>
      <c r="C241" s="59"/>
      <c r="D241" s="60"/>
      <c r="E241" s="64">
        <f>E240+E239</f>
        <v>273</v>
      </c>
      <c r="F241" s="61"/>
      <c r="H241" s="63"/>
      <c r="I241" s="22"/>
    </row>
    <row r="242" spans="1:16" ht="33" x14ac:dyDescent="0.25">
      <c r="B242" s="16" t="s">
        <v>281</v>
      </c>
      <c r="C242" s="17" t="s">
        <v>290</v>
      </c>
      <c r="D242" s="18" t="s">
        <v>48</v>
      </c>
      <c r="E242" s="27">
        <v>3389.96</v>
      </c>
      <c r="F242" s="31" t="s">
        <v>297</v>
      </c>
    </row>
    <row r="243" spans="1:16" ht="33" x14ac:dyDescent="0.25">
      <c r="B243" s="16" t="s">
        <v>282</v>
      </c>
      <c r="C243" s="17" t="s">
        <v>291</v>
      </c>
      <c r="D243" s="18" t="s">
        <v>41</v>
      </c>
      <c r="E243" s="27">
        <v>5500</v>
      </c>
      <c r="F243" s="31" t="s">
        <v>25</v>
      </c>
    </row>
    <row r="244" spans="1:16" x14ac:dyDescent="0.25">
      <c r="B244" s="16" t="s">
        <v>283</v>
      </c>
      <c r="C244" s="17" t="s">
        <v>292</v>
      </c>
      <c r="D244" s="18" t="s">
        <v>6</v>
      </c>
      <c r="E244" s="27">
        <v>33029.25</v>
      </c>
      <c r="F244" s="31" t="s">
        <v>26</v>
      </c>
    </row>
    <row r="245" spans="1:16" x14ac:dyDescent="0.25">
      <c r="B245" s="16" t="s">
        <v>284</v>
      </c>
      <c r="C245" s="17" t="s">
        <v>293</v>
      </c>
      <c r="D245" s="18" t="s">
        <v>15</v>
      </c>
      <c r="E245" s="27">
        <v>750</v>
      </c>
      <c r="F245" s="31" t="s">
        <v>25</v>
      </c>
    </row>
    <row r="246" spans="1:16" x14ac:dyDescent="0.25">
      <c r="B246" s="16" t="s">
        <v>285</v>
      </c>
      <c r="C246" s="17" t="s">
        <v>294</v>
      </c>
      <c r="D246" s="18" t="s">
        <v>41</v>
      </c>
      <c r="E246" s="27">
        <v>640</v>
      </c>
      <c r="F246" s="31" t="s">
        <v>274</v>
      </c>
    </row>
    <row r="247" spans="1:16" ht="33" x14ac:dyDescent="0.25">
      <c r="B247" s="16" t="s">
        <v>305</v>
      </c>
      <c r="C247" s="17" t="s">
        <v>306</v>
      </c>
      <c r="D247" s="18" t="s">
        <v>6</v>
      </c>
      <c r="E247" s="27">
        <v>529</v>
      </c>
      <c r="F247" s="31" t="s">
        <v>23</v>
      </c>
    </row>
    <row r="248" spans="1:16" x14ac:dyDescent="0.25">
      <c r="B248" s="16" t="s">
        <v>298</v>
      </c>
      <c r="C248" s="17" t="s">
        <v>307</v>
      </c>
      <c r="D248" s="18" t="s">
        <v>314</v>
      </c>
      <c r="E248" s="27">
        <v>41</v>
      </c>
      <c r="F248" s="31" t="s">
        <v>25</v>
      </c>
    </row>
    <row r="249" spans="1:16" ht="33" x14ac:dyDescent="0.25">
      <c r="B249" s="16" t="s">
        <v>299</v>
      </c>
      <c r="C249" s="17" t="s">
        <v>308</v>
      </c>
      <c r="D249" s="18" t="s">
        <v>315</v>
      </c>
      <c r="E249" s="27">
        <v>105</v>
      </c>
      <c r="F249" s="31" t="s">
        <v>23</v>
      </c>
    </row>
    <row r="250" spans="1:16" x14ac:dyDescent="0.25">
      <c r="B250" s="16" t="s">
        <v>300</v>
      </c>
      <c r="C250" s="17" t="s">
        <v>309</v>
      </c>
      <c r="D250" s="18" t="s">
        <v>132</v>
      </c>
      <c r="E250" s="27">
        <v>240</v>
      </c>
      <c r="F250" s="31" t="s">
        <v>25</v>
      </c>
    </row>
    <row r="251" spans="1:16" x14ac:dyDescent="0.25">
      <c r="B251" s="16" t="s">
        <v>301</v>
      </c>
      <c r="C251" s="17" t="s">
        <v>310</v>
      </c>
      <c r="D251" s="18" t="s">
        <v>41</v>
      </c>
      <c r="E251" s="27">
        <v>1200</v>
      </c>
      <c r="F251" s="31" t="s">
        <v>31</v>
      </c>
    </row>
    <row r="252" spans="1:16" ht="33" x14ac:dyDescent="0.25">
      <c r="B252" s="16" t="s">
        <v>302</v>
      </c>
      <c r="C252" s="17" t="s">
        <v>311</v>
      </c>
      <c r="D252" s="18" t="s">
        <v>61</v>
      </c>
      <c r="E252" s="27">
        <v>1025</v>
      </c>
      <c r="F252" s="31" t="s">
        <v>23</v>
      </c>
      <c r="P252"/>
    </row>
    <row r="253" spans="1:16" x14ac:dyDescent="0.25">
      <c r="B253" s="16" t="s">
        <v>303</v>
      </c>
      <c r="C253" s="17" t="s">
        <v>312</v>
      </c>
      <c r="D253" s="18" t="s">
        <v>6</v>
      </c>
      <c r="E253" s="27">
        <v>4256.6000000000004</v>
      </c>
      <c r="F253" s="31" t="s">
        <v>26</v>
      </c>
      <c r="H253" s="33"/>
    </row>
    <row r="254" spans="1:16" x14ac:dyDescent="0.25">
      <c r="B254" s="16" t="s">
        <v>304</v>
      </c>
      <c r="C254" s="17" t="s">
        <v>313</v>
      </c>
      <c r="D254" s="18" t="s">
        <v>316</v>
      </c>
      <c r="E254" s="27">
        <v>2377.6</v>
      </c>
      <c r="F254" s="31" t="s">
        <v>26</v>
      </c>
      <c r="H254" s="33"/>
    </row>
    <row r="255" spans="1:16" ht="33" x14ac:dyDescent="0.25">
      <c r="A255" s="73"/>
      <c r="B255" s="74" t="s">
        <v>359</v>
      </c>
      <c r="C255" s="75" t="s">
        <v>358</v>
      </c>
      <c r="D255" s="76" t="s">
        <v>6</v>
      </c>
      <c r="E255" s="77">
        <v>1214.29</v>
      </c>
      <c r="F255" s="78" t="s">
        <v>107</v>
      </c>
      <c r="H255" s="33"/>
      <c r="K255"/>
    </row>
    <row r="256" spans="1:16" x14ac:dyDescent="0.25">
      <c r="E256" s="27"/>
      <c r="H256" s="33"/>
    </row>
    <row r="257" spans="1:10" s="48" customFormat="1" x14ac:dyDescent="0.25">
      <c r="A257" s="15" t="s">
        <v>353</v>
      </c>
      <c r="B257" s="41"/>
      <c r="C257" s="46"/>
      <c r="D257" s="47"/>
      <c r="E257" s="30"/>
      <c r="F257" s="44"/>
      <c r="H257" s="49"/>
      <c r="I257" s="50"/>
      <c r="J257" s="51"/>
    </row>
    <row r="258" spans="1:10" s="10" customFormat="1" x14ac:dyDescent="0.25">
      <c r="A258" s="3"/>
      <c r="B258" s="24" t="s">
        <v>348</v>
      </c>
      <c r="C258" s="25" t="s">
        <v>349</v>
      </c>
      <c r="D258" s="26" t="s">
        <v>6</v>
      </c>
      <c r="E258" s="7">
        <v>1699.99</v>
      </c>
      <c r="F258" s="8" t="s">
        <v>347</v>
      </c>
      <c r="H258" s="33"/>
      <c r="I258" s="20"/>
    </row>
    <row r="259" spans="1:10" s="2" customFormat="1" x14ac:dyDescent="0.25">
      <c r="A259" s="79"/>
      <c r="B259" s="80" t="s">
        <v>350</v>
      </c>
      <c r="C259" s="81" t="s">
        <v>351</v>
      </c>
      <c r="D259" s="82" t="s">
        <v>145</v>
      </c>
      <c r="E259" s="83">
        <v>250</v>
      </c>
      <c r="F259" s="84" t="s">
        <v>274</v>
      </c>
      <c r="H259" s="33"/>
      <c r="I259" s="14"/>
      <c r="J259" s="10"/>
    </row>
    <row r="260" spans="1:10" s="2" customFormat="1" x14ac:dyDescent="0.25">
      <c r="A260" s="3"/>
      <c r="B260" s="24"/>
      <c r="C260" s="25"/>
      <c r="D260" s="26"/>
      <c r="E260" s="7"/>
      <c r="F260" s="8"/>
      <c r="H260" s="71"/>
      <c r="I260" s="14"/>
      <c r="J260" s="10"/>
    </row>
    <row r="261" spans="1:10" s="52" customFormat="1" x14ac:dyDescent="0.25">
      <c r="A261" s="15" t="s">
        <v>354</v>
      </c>
      <c r="B261" s="68"/>
      <c r="C261" s="69"/>
      <c r="D261" s="70"/>
      <c r="E261" s="56"/>
      <c r="F261" s="57"/>
      <c r="H261" s="49"/>
      <c r="I261" s="50"/>
      <c r="J261" s="51"/>
    </row>
    <row r="262" spans="1:10" x14ac:dyDescent="0.25">
      <c r="A262" s="3"/>
      <c r="E262" s="27">
        <v>2440.06</v>
      </c>
      <c r="F262" s="8" t="s">
        <v>274</v>
      </c>
      <c r="H262" s="33"/>
    </row>
    <row r="263" spans="1:10" s="2" customFormat="1" x14ac:dyDescent="0.25">
      <c r="A263" s="3"/>
      <c r="B263" s="24"/>
      <c r="C263" s="25"/>
      <c r="D263" s="26"/>
      <c r="E263" s="7">
        <v>2488</v>
      </c>
      <c r="F263" s="8" t="s">
        <v>352</v>
      </c>
      <c r="H263" s="33"/>
      <c r="I263" s="20"/>
      <c r="J263" s="10"/>
    </row>
    <row r="264" spans="1:10" s="2" customFormat="1" x14ac:dyDescent="0.25">
      <c r="A264" s="3"/>
      <c r="B264" s="4"/>
      <c r="C264" s="5"/>
      <c r="D264" s="6"/>
      <c r="E264" s="7">
        <v>648.34</v>
      </c>
      <c r="F264" s="8" t="s">
        <v>26</v>
      </c>
      <c r="H264" s="33"/>
      <c r="I264" s="14"/>
      <c r="J264" s="10"/>
    </row>
    <row r="265" spans="1:10" s="2" customFormat="1" ht="10.5" customHeight="1" x14ac:dyDescent="0.25">
      <c r="A265" s="3"/>
      <c r="B265" s="4"/>
      <c r="C265" s="5"/>
      <c r="D265" s="6"/>
      <c r="E265" s="7"/>
      <c r="F265" s="8"/>
      <c r="H265" s="33"/>
      <c r="I265" s="20"/>
      <c r="J265" s="10"/>
    </row>
    <row r="266" spans="1:10" x14ac:dyDescent="0.25">
      <c r="E266" s="27">
        <f>491117.61+1656.07</f>
        <v>492773.68</v>
      </c>
      <c r="F266" s="31" t="s">
        <v>333</v>
      </c>
      <c r="H266" s="33"/>
      <c r="I266" s="14"/>
      <c r="J266" s="35"/>
    </row>
    <row r="267" spans="1:10" x14ac:dyDescent="0.25">
      <c r="E267" s="27">
        <v>173.91</v>
      </c>
      <c r="F267" s="31" t="s">
        <v>334</v>
      </c>
      <c r="H267" s="33"/>
    </row>
    <row r="268" spans="1:10" x14ac:dyDescent="0.25">
      <c r="E268" s="27">
        <v>5774.04</v>
      </c>
      <c r="F268" s="31" t="s">
        <v>335</v>
      </c>
      <c r="H268" s="33"/>
      <c r="I268" s="14"/>
    </row>
    <row r="269" spans="1:10" x14ac:dyDescent="0.25">
      <c r="E269" s="27">
        <v>2347.61</v>
      </c>
      <c r="F269" s="31" t="s">
        <v>336</v>
      </c>
      <c r="H269" s="33"/>
    </row>
    <row r="270" spans="1:10" x14ac:dyDescent="0.25">
      <c r="E270" s="27">
        <v>78740.210000000006</v>
      </c>
      <c r="F270" s="31" t="s">
        <v>337</v>
      </c>
      <c r="H270" s="33"/>
    </row>
    <row r="271" spans="1:10" x14ac:dyDescent="0.25">
      <c r="E271" s="27">
        <f>13461.67+68.91</f>
        <v>13530.58</v>
      </c>
      <c r="F271" s="31" t="s">
        <v>338</v>
      </c>
      <c r="H271" s="33"/>
    </row>
    <row r="272" spans="1:10" x14ac:dyDescent="0.25">
      <c r="A272" s="73"/>
      <c r="B272" s="74"/>
      <c r="C272" s="75"/>
      <c r="D272" s="76"/>
      <c r="E272" s="77">
        <f>3484.99</f>
        <v>3484.99</v>
      </c>
      <c r="F272" s="78" t="s">
        <v>339</v>
      </c>
      <c r="H272" s="33"/>
    </row>
    <row r="273" spans="1:10" x14ac:dyDescent="0.25">
      <c r="E273" s="27"/>
      <c r="H273" s="71"/>
    </row>
    <row r="274" spans="1:10" s="52" customFormat="1" x14ac:dyDescent="0.25">
      <c r="A274" s="53" t="s">
        <v>355</v>
      </c>
      <c r="B274" s="54"/>
      <c r="C274" s="46" t="s">
        <v>345</v>
      </c>
      <c r="D274" s="55"/>
      <c r="E274" s="56"/>
      <c r="F274" s="57"/>
      <c r="H274" s="49"/>
      <c r="I274" s="50"/>
      <c r="J274" s="51"/>
    </row>
    <row r="275" spans="1:10" s="2" customFormat="1" ht="49.5" x14ac:dyDescent="0.25">
      <c r="A275" s="3"/>
      <c r="B275" s="4"/>
      <c r="C275" s="5"/>
      <c r="D275" s="6"/>
      <c r="E275" s="85">
        <v>2677.84</v>
      </c>
      <c r="F275" s="8" t="s">
        <v>356</v>
      </c>
      <c r="H275" s="33"/>
      <c r="I275" s="14"/>
      <c r="J275" s="10"/>
    </row>
    <row r="276" spans="1:10" x14ac:dyDescent="0.25">
      <c r="A276" s="73"/>
      <c r="B276" s="74"/>
      <c r="C276" s="75"/>
      <c r="D276" s="76"/>
      <c r="E276" s="77">
        <f>420+33.18</f>
        <v>453.18</v>
      </c>
      <c r="F276" s="78" t="s">
        <v>50</v>
      </c>
      <c r="H276" s="34"/>
      <c r="I276" s="14"/>
    </row>
    <row r="277" spans="1:10" x14ac:dyDescent="0.25">
      <c r="E277" s="27"/>
      <c r="H277" s="72"/>
      <c r="I277" s="14"/>
    </row>
    <row r="278" spans="1:10" s="52" customFormat="1" x14ac:dyDescent="0.25">
      <c r="A278" s="15" t="s">
        <v>357</v>
      </c>
      <c r="B278" s="68"/>
      <c r="C278" s="69"/>
      <c r="D278" s="70"/>
      <c r="E278" s="56"/>
      <c r="F278" s="57"/>
      <c r="H278" s="49"/>
      <c r="I278" s="50"/>
      <c r="J278" s="51"/>
    </row>
    <row r="279" spans="1:10" x14ac:dyDescent="0.25">
      <c r="B279" s="16" t="s">
        <v>340</v>
      </c>
      <c r="E279" s="27">
        <v>1510.44</v>
      </c>
      <c r="F279" s="31" t="s">
        <v>341</v>
      </c>
      <c r="H279" s="33"/>
    </row>
    <row r="280" spans="1:10" x14ac:dyDescent="0.25">
      <c r="B280" s="16" t="s">
        <v>342</v>
      </c>
      <c r="E280" s="27">
        <v>1373.61</v>
      </c>
      <c r="F280" s="31" t="s">
        <v>341</v>
      </c>
    </row>
    <row r="281" spans="1:10" x14ac:dyDescent="0.25">
      <c r="B281" s="16" t="s">
        <v>343</v>
      </c>
      <c r="E281" s="27">
        <v>851.05</v>
      </c>
      <c r="F281" s="31" t="s">
        <v>341</v>
      </c>
    </row>
    <row r="282" spans="1:10" x14ac:dyDescent="0.25">
      <c r="A282" s="73"/>
      <c r="B282" s="74" t="s">
        <v>344</v>
      </c>
      <c r="C282" s="75"/>
      <c r="D282" s="76"/>
      <c r="E282" s="77">
        <v>34.74</v>
      </c>
      <c r="F282" s="78" t="s">
        <v>341</v>
      </c>
      <c r="I282" s="14"/>
    </row>
    <row r="283" spans="1:10" x14ac:dyDescent="0.25">
      <c r="E283" s="27"/>
    </row>
    <row r="284" spans="1:10" s="48" customFormat="1" x14ac:dyDescent="0.25">
      <c r="A284" s="15" t="s">
        <v>361</v>
      </c>
      <c r="B284" s="41"/>
      <c r="C284" s="46"/>
      <c r="D284" s="47"/>
      <c r="E284" s="30">
        <f>SUM(E9:E282)-E13-E24-E27-E31-E43-E48-E57-E62-E66-E74-E102-E105-E122-E126-E137-E146-E165-E168-E173-E177-E182-E192-E210-E220-E238-E241</f>
        <v>2766391.6200000006</v>
      </c>
      <c r="F284" s="44"/>
      <c r="H284" s="36"/>
      <c r="I284" s="50"/>
      <c r="J284" s="51"/>
    </row>
    <row r="285" spans="1:10" x14ac:dyDescent="0.25">
      <c r="E285" s="27"/>
    </row>
    <row r="286" spans="1:10" x14ac:dyDescent="0.25">
      <c r="E286" s="27"/>
    </row>
    <row r="287" spans="1:10" x14ac:dyDescent="0.25">
      <c r="E287" s="27"/>
      <c r="F287" s="32"/>
    </row>
    <row r="288" spans="1:10" x14ac:dyDescent="0.25">
      <c r="E288" s="27"/>
      <c r="I288" s="12"/>
    </row>
    <row r="289" spans="5:8" x14ac:dyDescent="0.25">
      <c r="E289" s="27"/>
      <c r="F289" s="32"/>
    </row>
    <row r="290" spans="5:8" x14ac:dyDescent="0.25">
      <c r="E290" s="27"/>
      <c r="F290" s="32"/>
    </row>
    <row r="291" spans="5:8" x14ac:dyDescent="0.25">
      <c r="E291" s="27"/>
      <c r="F291" s="32"/>
    </row>
    <row r="292" spans="5:8" x14ac:dyDescent="0.25">
      <c r="F292" s="12"/>
      <c r="G292" s="20"/>
      <c r="H292" s="10"/>
    </row>
  </sheetData>
  <sheetProtection algorithmName="SHA-512" hashValue="02l1Vji5dQOUDAAfQ/x6Xisa2L4mf42Y37zJgrQVc4wVy1fMU5uzUWMPxvKAvafbqUgtG5bYDIGXI36+/U72Og==" saltValue="Vc86N5N1a01oB6YFwOkHpQ==" spinCount="100000" sheet="1" objects="1" scenarios="1"/>
  <mergeCells count="2">
    <mergeCell ref="A5:F5"/>
    <mergeCell ref="A7:B7"/>
  </mergeCells>
  <phoneticPr fontId="4" type="noConversion"/>
  <pageMargins left="0.70866141732283472" right="0.70866141732283472" top="0.4" bottom="0.74803149606299213" header="0.31496062992125984" footer="0.31496062992125984"/>
  <pageSetup scale="73" orientation="portrait" r:id="rId1"/>
  <rowBreaks count="1" manualBreakCount="1">
    <brk id="2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SIJEČANJ</vt:lpstr>
      <vt:lpstr>SIJEČANJ!Ispis_naslova</vt:lpstr>
      <vt:lpstr>SIJEČANJ!Podrucje_ispisa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Botički</dc:creator>
  <cp:lastModifiedBy>Ivana Ljubičić</cp:lastModifiedBy>
  <cp:lastPrinted>2024-02-22T08:17:40Z</cp:lastPrinted>
  <dcterms:created xsi:type="dcterms:W3CDTF">2024-02-14T08:21:20Z</dcterms:created>
  <dcterms:modified xsi:type="dcterms:W3CDTF">2024-02-22T08:17:59Z</dcterms:modified>
</cp:coreProperties>
</file>