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cal.h-r-z.hr\hrz1\s-zg-GR01\zg_g1_lokalno\racunovodstvo\TRANSPARENTNOST\2024\TRAVANJ\"/>
    </mc:Choice>
  </mc:AlternateContent>
  <xr:revisionPtr revIDLastSave="0" documentId="13_ncr:1_{98B9CB4F-7F6D-454D-A798-37119B930E33}" xr6:coauthVersionLast="47" xr6:coauthVersionMax="47" xr10:uidLastSave="{00000000-0000-0000-0000-000000000000}"/>
  <bookViews>
    <workbookView xWindow="-120" yWindow="-120" windowWidth="29040" windowHeight="15720" xr2:uid="{A0C6FC1B-8C76-4C20-84F4-73DB2C7A8D59}"/>
  </bookViews>
  <sheets>
    <sheet name="TRAVANJ" sheetId="1" r:id="rId1"/>
  </sheets>
  <definedNames>
    <definedName name="_xlnm.Print_Titles" localSheetId="0">TRAVANJ!$7:$7</definedName>
    <definedName name="_xlnm.Print_Area" localSheetId="0">TRAVANJ!$A$1:$F$233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4" i="1" l="1"/>
  <c r="E203" i="1"/>
  <c r="E200" i="1"/>
  <c r="E184" i="1"/>
  <c r="E175" i="1"/>
  <c r="E141" i="1"/>
  <c r="E135" i="1"/>
  <c r="E128" i="1"/>
  <c r="E107" i="1"/>
  <c r="E95" i="1"/>
  <c r="E92" i="1"/>
  <c r="E57" i="1"/>
  <c r="E52" i="1"/>
  <c r="E49" i="1"/>
  <c r="E42" i="1"/>
  <c r="E39" i="1"/>
  <c r="E32" i="1"/>
  <c r="E24" i="1"/>
  <c r="E17" i="1"/>
  <c r="E233" i="1" l="1"/>
</calcChain>
</file>

<file path=xl/sharedStrings.xml><?xml version="1.0" encoding="utf-8"?>
<sst xmlns="http://schemas.openxmlformats.org/spreadsheetml/2006/main" count="642" uniqueCount="373">
  <si>
    <t>Hrvatski restauratorski zavod</t>
  </si>
  <si>
    <t>RKP 22339</t>
  </si>
  <si>
    <t>Zagreb</t>
  </si>
  <si>
    <t>INFORMACIJA O TROŠENJU SREDSTAVA ZA TRAVANJ 2024. GODINE</t>
  </si>
  <si>
    <t>Naziv primatelja</t>
  </si>
  <si>
    <t>OIB primatelja</t>
  </si>
  <si>
    <t>Sjedište primatelja</t>
  </si>
  <si>
    <t>Način objave 
isplaćenog iznosa</t>
  </si>
  <si>
    <t>Vrsta rashoda i izdatka</t>
  </si>
  <si>
    <t>Isplate dobavljačima</t>
  </si>
  <si>
    <t>Hrvatska pošta d.d.</t>
  </si>
  <si>
    <t>3231 Usluge telefona, pošte i prijevoza</t>
  </si>
  <si>
    <t>Ema d.o.o.</t>
  </si>
  <si>
    <t>22949834128</t>
  </si>
  <si>
    <t>3232 Usluge tekućeg i investicijskog održavanja</t>
  </si>
  <si>
    <t>Grad Split</t>
  </si>
  <si>
    <t>78755598868</t>
  </si>
  <si>
    <t>Split</t>
  </si>
  <si>
    <t>3234 Komunalne usluge</t>
  </si>
  <si>
    <t>RU - VE d.o.o.</t>
  </si>
  <si>
    <t>Kerestinec</t>
  </si>
  <si>
    <t>3222 Materijal i sirovine</t>
  </si>
  <si>
    <t>Čistoća d.o.o.</t>
  </si>
  <si>
    <t>Dubrovnik</t>
  </si>
  <si>
    <t>Suma informatika d.o.o.</t>
  </si>
  <si>
    <t>3238 Računalne usluge</t>
  </si>
  <si>
    <t>Institut Ruđer Bošković</t>
  </si>
  <si>
    <t>3239 Ostale usluge</t>
  </si>
  <si>
    <t>Ukupno Institut Ruđer Bošković</t>
  </si>
  <si>
    <t>AKD zaštita d.o.o.</t>
  </si>
  <si>
    <t>09253797076</t>
  </si>
  <si>
    <t>INA Industrija nafte d.d.</t>
  </si>
  <si>
    <t>3223 Energija</t>
  </si>
  <si>
    <t>HEP - Toplinarstvo d.o.o.</t>
  </si>
  <si>
    <t>Point d.o.o.</t>
  </si>
  <si>
    <t>32507385382</t>
  </si>
  <si>
    <t>Donji Stupnik</t>
  </si>
  <si>
    <t>Belveder</t>
  </si>
  <si>
    <t>06779162480</t>
  </si>
  <si>
    <t>Rijeka</t>
  </si>
  <si>
    <t>3953 Obveze za jamčevine</t>
  </si>
  <si>
    <t>Ukupno Belveder</t>
  </si>
  <si>
    <t>Redtech d.o.o.</t>
  </si>
  <si>
    <t>55969616223</t>
  </si>
  <si>
    <t>Prizma d.o.o.</t>
  </si>
  <si>
    <t>90918289020</t>
  </si>
  <si>
    <t>3225 Sitni inventar i auto gume</t>
  </si>
  <si>
    <t>Gram-mol d.o.o.</t>
  </si>
  <si>
    <t>33567202025</t>
  </si>
  <si>
    <t>Lukom d.o.o.</t>
  </si>
  <si>
    <t>Ludbreg</t>
  </si>
  <si>
    <t>Intereuropa logističke usluge d.o.o.</t>
  </si>
  <si>
    <t>85514716931</t>
  </si>
  <si>
    <t>Grad Zadar</t>
  </si>
  <si>
    <t>09933651854</t>
  </si>
  <si>
    <t>Zadar</t>
  </si>
  <si>
    <t>3235 Zakupnine i najamnine</t>
  </si>
  <si>
    <t>Ukupno Grad Zadar</t>
  </si>
  <si>
    <t>06531901714</t>
  </si>
  <si>
    <t>Unikom d.o.o.</t>
  </si>
  <si>
    <t>07507345484</t>
  </si>
  <si>
    <t>Osijek</t>
  </si>
  <si>
    <t>Končar - elektronika i informatika</t>
  </si>
  <si>
    <t>18545665005</t>
  </si>
  <si>
    <t>Vodovod d.o.o.</t>
  </si>
  <si>
    <t>Gradski ured za obnovu, izgradnju, prostorno uređenje, graditeljstvo, komunalne poslove i prostor</t>
  </si>
  <si>
    <t>3433 Obveze za zatezne kamate</t>
  </si>
  <si>
    <t>Ukupno Gradski ured za obnovu, izgradnju, prostorno uređenje, graditeljstvo, komunalne poslove i prostor</t>
  </si>
  <si>
    <t>Zvibor d.o.o.</t>
  </si>
  <si>
    <t>03454358063</t>
  </si>
  <si>
    <t>3221 Uredski materijal i ostali materijalni rashodi</t>
  </si>
  <si>
    <t>Ukupno Zvibor d.o.o.</t>
  </si>
  <si>
    <t>Pula Herculanea d.o.o.</t>
  </si>
  <si>
    <t>11294943436</t>
  </si>
  <si>
    <t>Pula</t>
  </si>
  <si>
    <t>Državni arhiv u Dubrovniku</t>
  </si>
  <si>
    <t>01076882554</t>
  </si>
  <si>
    <t>Hrvatska radiotelevizija</t>
  </si>
  <si>
    <t>68419124305</t>
  </si>
  <si>
    <t>3295 Pristojbe i naknade</t>
  </si>
  <si>
    <t>Vektra d.o.o.</t>
  </si>
  <si>
    <t>56887977144</t>
  </si>
  <si>
    <t>Varaždin</t>
  </si>
  <si>
    <t>Crescat d.o.o.</t>
  </si>
  <si>
    <t>Ukupno Crescat d.o.o.</t>
  </si>
  <si>
    <t>Plava kava d.o.o.</t>
  </si>
  <si>
    <t>Mokošica</t>
  </si>
  <si>
    <t>Ukupno Plava kava d.o.o.</t>
  </si>
  <si>
    <t>Auto Hrvatska automobili d.o.o.</t>
  </si>
  <si>
    <t>23035642859</t>
  </si>
  <si>
    <t>Hrvatski telekom d.d.</t>
  </si>
  <si>
    <t>Narodne novine d.d.</t>
  </si>
  <si>
    <t>64546066176</t>
  </si>
  <si>
    <t>3233 Usluge promidžbe i informiranja</t>
  </si>
  <si>
    <t>4124 Ostala prava</t>
  </si>
  <si>
    <t>Ukupno Narodne novine d.d.</t>
  </si>
  <si>
    <t>MK knjigovežnica i kartonaža</t>
  </si>
  <si>
    <t>71561747580</t>
  </si>
  <si>
    <t>Hrvatski državni arhiv</t>
  </si>
  <si>
    <t>46144176176</t>
  </si>
  <si>
    <t>Presscut d.o.o.</t>
  </si>
  <si>
    <t>34672089688</t>
  </si>
  <si>
    <t>Juriček-obrt za trgovinu</t>
  </si>
  <si>
    <t>49312009068</t>
  </si>
  <si>
    <t>Gornji Stupnik</t>
  </si>
  <si>
    <t>HEP opskrba d.o.o.</t>
  </si>
  <si>
    <t>Benić vodoinstalaterski obrt vl. Boris Benić</t>
  </si>
  <si>
    <t>Scripta - Rijeka</t>
  </si>
  <si>
    <t>50419679602</t>
  </si>
  <si>
    <t>Kuna corporation d.o.o.</t>
  </si>
  <si>
    <t>54600743656</t>
  </si>
  <si>
    <t>Oroslavje</t>
  </si>
  <si>
    <t>Studentski centar u Sisku</t>
  </si>
  <si>
    <t>10831379912</t>
  </si>
  <si>
    <t>Sisak</t>
  </si>
  <si>
    <t>3237 Intelektualne i osobne usluge</t>
  </si>
  <si>
    <t>Kapitel d.o.o.</t>
  </si>
  <si>
    <t>Žminj</t>
  </si>
  <si>
    <t>Financijska agencija</t>
  </si>
  <si>
    <t>3431 Bankarske usluge i usluge platnog prometa</t>
  </si>
  <si>
    <t>Primat logistika d.o.o.</t>
  </si>
  <si>
    <t>64645054565</t>
  </si>
  <si>
    <t>Hrvatski Leskovac</t>
  </si>
  <si>
    <t>Autozubak / Zubak grupa d.o.o.</t>
  </si>
  <si>
    <t>39135989747</t>
  </si>
  <si>
    <t>Velika Gorica</t>
  </si>
  <si>
    <t>3294 Članarine i norme</t>
  </si>
  <si>
    <t>HEP - Toplinarstvo d.o.o. pogon Osijek</t>
  </si>
  <si>
    <t>Se-mark d.o.o.</t>
  </si>
  <si>
    <t>84661725029</t>
  </si>
  <si>
    <t>Sesvete</t>
  </si>
  <si>
    <t>Grad Osijek</t>
  </si>
  <si>
    <t>30050049642</t>
  </si>
  <si>
    <t>Karaman design d.o.o.</t>
  </si>
  <si>
    <t>47201966249</t>
  </si>
  <si>
    <t>Vulkal d.o.o.</t>
  </si>
  <si>
    <t>90439696130</t>
  </si>
  <si>
    <t>Vodovod i odvodnja d.o.o.</t>
  </si>
  <si>
    <t>Šibenik</t>
  </si>
  <si>
    <t>Zavod za stanovanje d.o.o.</t>
  </si>
  <si>
    <t>00505486048</t>
  </si>
  <si>
    <t>Odvjetnik Nikola Baš</t>
  </si>
  <si>
    <t>47856186797</t>
  </si>
  <si>
    <t>Plavi oblutak d.o.o.</t>
  </si>
  <si>
    <t>14725542168</t>
  </si>
  <si>
    <t>Hrvatski zavod za javno zdravstvo</t>
  </si>
  <si>
    <t>75297532041</t>
  </si>
  <si>
    <t>3213 Stručno usavršavanje zaposlenika</t>
  </si>
  <si>
    <t>Ustanova za zdravstvenu skrb dr. Špiranović</t>
  </si>
  <si>
    <t>28499414661</t>
  </si>
  <si>
    <t>3236 Zdravstvene i veterinarske usluge</t>
  </si>
  <si>
    <t>Alteda d.o.o.</t>
  </si>
  <si>
    <t>53019467114</t>
  </si>
  <si>
    <t>Erste card club</t>
  </si>
  <si>
    <t>3224 Materijal i dijelovi za tekuće i invest.održavanje</t>
  </si>
  <si>
    <t>Ukupno Erste card club</t>
  </si>
  <si>
    <t>Eko-monitoring d.o.o.</t>
  </si>
  <si>
    <t>82818873408</t>
  </si>
  <si>
    <t>Ukupno Eko-monitoring d.o.o.</t>
  </si>
  <si>
    <t>Vodoopskrba i odvodnja d.o.o.</t>
  </si>
  <si>
    <t>Grad Rijeka</t>
  </si>
  <si>
    <t>54382731928</t>
  </si>
  <si>
    <t>Otis dizala</t>
  </si>
  <si>
    <t>Synnefo sustavi d.o.o.</t>
  </si>
  <si>
    <t>83808801571</t>
  </si>
  <si>
    <t>Autocentar Buljubašić d.o.o.</t>
  </si>
  <si>
    <t>12945670737</t>
  </si>
  <si>
    <t>Kuća za odmor "Ema"</t>
  </si>
  <si>
    <t>80623412842</t>
  </si>
  <si>
    <t>Daruvar</t>
  </si>
  <si>
    <t>3211 Službena putovanja</t>
  </si>
  <si>
    <t>Institut za antropologiju</t>
  </si>
  <si>
    <t>93710699926</t>
  </si>
  <si>
    <t>Croatia poliklinika</t>
  </si>
  <si>
    <t>80848401890</t>
  </si>
  <si>
    <t>Sollicitudo d.o.o.</t>
  </si>
  <si>
    <t>Ukupno Sollicitudo d.o.o.</t>
  </si>
  <si>
    <t>Nacionalna i sveučilišna knjižnica</t>
  </si>
  <si>
    <t>84838770814</t>
  </si>
  <si>
    <t>Intrados projekt d.o.o.</t>
  </si>
  <si>
    <t>90481313264</t>
  </si>
  <si>
    <t>Struja-max d.o.o.</t>
  </si>
  <si>
    <t>68933734806</t>
  </si>
  <si>
    <t>Magic net d.o.o.</t>
  </si>
  <si>
    <t>P&amp;F zaštita d.o.o.</t>
  </si>
  <si>
    <t>95517402410</t>
  </si>
  <si>
    <t>Haga metal d.o.o.</t>
  </si>
  <si>
    <t>89198704747</t>
  </si>
  <si>
    <t>Barilović</t>
  </si>
  <si>
    <t>Ti-san d.o.o.</t>
  </si>
  <si>
    <t>37196134947</t>
  </si>
  <si>
    <t>Sveta Nedjelja</t>
  </si>
  <si>
    <t>Međimurje plin d.o.o.</t>
  </si>
  <si>
    <t>Čakovec</t>
  </si>
  <si>
    <t>Studentski centar u Zagrebu</t>
  </si>
  <si>
    <t>Kor d.o.o.</t>
  </si>
  <si>
    <t>24282973276</t>
  </si>
  <si>
    <t>Globtour event d.o.o.</t>
  </si>
  <si>
    <t>93712633315</t>
  </si>
  <si>
    <t>A1 Hrvatska</t>
  </si>
  <si>
    <t>Vodovod-Osijek d.o.o.</t>
  </si>
  <si>
    <t>Zadruga Arheo Ko-op</t>
  </si>
  <si>
    <t>40574598414</t>
  </si>
  <si>
    <t>Gradnja Kus d.o.o.</t>
  </si>
  <si>
    <t>18734096415</t>
  </si>
  <si>
    <t>Velika Ludina</t>
  </si>
  <si>
    <t>HEP elektra d.o.o.</t>
  </si>
  <si>
    <t>Varkom d.d.</t>
  </si>
  <si>
    <t>Zeleni grad Šibenik</t>
  </si>
  <si>
    <t>Živa voda d.o.o.</t>
  </si>
  <si>
    <t>Ukupno Živa voda d.o.o.</t>
  </si>
  <si>
    <t>Skimi64 d.o.o.</t>
  </si>
  <si>
    <t>85141730181</t>
  </si>
  <si>
    <t>Trnovec Bartolovečki</t>
  </si>
  <si>
    <t>Auto centar Šatrak d.o.o.</t>
  </si>
  <si>
    <t>83902993021</t>
  </si>
  <si>
    <t>Vodovod Pula d.o.o.</t>
  </si>
  <si>
    <t>Vodovod Dubrovnik d.o.o.</t>
  </si>
  <si>
    <t>00862047577</t>
  </si>
  <si>
    <t>Zagrebački holding - podružnica čistoća d.o.o.</t>
  </si>
  <si>
    <t>Ukupno Zagrebački holding - podružnica čistoća d.o.o.</t>
  </si>
  <si>
    <t>Montkemija</t>
  </si>
  <si>
    <t>31442318409</t>
  </si>
  <si>
    <t>Bakar</t>
  </si>
  <si>
    <t>Servis Perković d.o.o.</t>
  </si>
  <si>
    <t>58187157652</t>
  </si>
  <si>
    <t>Zaprešić</t>
  </si>
  <si>
    <t>Dijamant obrt za čišćenje</t>
  </si>
  <si>
    <t>06512088719</t>
  </si>
  <si>
    <t>Sveti Ivan Zalina</t>
  </si>
  <si>
    <t>Gradsko stambeno komunalno gospodarstvo d.o.o.</t>
  </si>
  <si>
    <t>03744272526</t>
  </si>
  <si>
    <t>Ukupno Gradsko stambeno komunalno gospodarstvo d.o.o.</t>
  </si>
  <si>
    <t>Arheocon</t>
  </si>
  <si>
    <t>94282234458</t>
  </si>
  <si>
    <t>Achillea d.o.o.</t>
  </si>
  <si>
    <t>51644974425</t>
  </si>
  <si>
    <t>Proprint d.o.o.</t>
  </si>
  <si>
    <t>72612732139</t>
  </si>
  <si>
    <t>Icarus Hrvatska</t>
  </si>
  <si>
    <t>88361334356</t>
  </si>
  <si>
    <t>Arheoprojekt</t>
  </si>
  <si>
    <t>48020597321</t>
  </si>
  <si>
    <t>Master copy</t>
  </si>
  <si>
    <t>58991588138</t>
  </si>
  <si>
    <t>Poliklinika dr. Kalajžić</t>
  </si>
  <si>
    <t>52021264667</t>
  </si>
  <si>
    <t>San box</t>
  </si>
  <si>
    <t>29625629048</t>
  </si>
  <si>
    <t>Kamanje</t>
  </si>
  <si>
    <t>Lav servis Zadar j.d.o.o.</t>
  </si>
  <si>
    <t>04975586013</t>
  </si>
  <si>
    <t>Primula company d.o.o.</t>
  </si>
  <si>
    <t>Solin</t>
  </si>
  <si>
    <t>DMS obrt za promet i usluge</t>
  </si>
  <si>
    <t>74427286492</t>
  </si>
  <si>
    <t>Atelier A</t>
  </si>
  <si>
    <t>37248756142</t>
  </si>
  <si>
    <t>Viakornel - studio za 3D modeliranje i razvoj prototipova</t>
  </si>
  <si>
    <t>71082345194</t>
  </si>
  <si>
    <t>Petrol d.o.o.</t>
  </si>
  <si>
    <t>Javni bilježnik Tomislav Žabek</t>
  </si>
  <si>
    <t>85423465677</t>
  </si>
  <si>
    <t>Zagrebački električni tramvaj d.o.o.</t>
  </si>
  <si>
    <t>32120 Naknada za prijevoz, za rad na terenu i odvojeni život</t>
  </si>
  <si>
    <t>E.M. gra d.o.o.</t>
  </si>
  <si>
    <t>52012682049</t>
  </si>
  <si>
    <t>Krešić servis</t>
  </si>
  <si>
    <t>40588452113</t>
  </si>
  <si>
    <t>Art materijal d.o.o.</t>
  </si>
  <si>
    <t>63701153601</t>
  </si>
  <si>
    <t>Dimax d.o.o.</t>
  </si>
  <si>
    <t>56608479548</t>
  </si>
  <si>
    <t>HEP-plin d.o.o.</t>
  </si>
  <si>
    <t>41317489366</t>
  </si>
  <si>
    <t>Baotić d.d.</t>
  </si>
  <si>
    <t>64453957424</t>
  </si>
  <si>
    <t>Auto servisni centar d.o.o.</t>
  </si>
  <si>
    <t>78583422206</t>
  </si>
  <si>
    <t>mArt restauro</t>
  </si>
  <si>
    <t>10838105162</t>
  </si>
  <si>
    <t>Fleka expert d.o.o.</t>
  </si>
  <si>
    <t>23039472254</t>
  </si>
  <si>
    <t>Vode Jastrebarsko</t>
  </si>
  <si>
    <t>19136164708</t>
  </si>
  <si>
    <t>Jastrebarsko</t>
  </si>
  <si>
    <t>Vitarok produkcija, obrt za usluge</t>
  </si>
  <si>
    <t>31723229864</t>
  </si>
  <si>
    <t>Samobor</t>
  </si>
  <si>
    <t>Lovrinčević dragovode d.o.o.</t>
  </si>
  <si>
    <t>79065245573</t>
  </si>
  <si>
    <t>Center luxury rooms 2</t>
  </si>
  <si>
    <t>88356792765</t>
  </si>
  <si>
    <t>Foreman group d.o.o.</t>
  </si>
  <si>
    <t>04807307105</t>
  </si>
  <si>
    <t>E-computing</t>
  </si>
  <si>
    <t>96128099728</t>
  </si>
  <si>
    <t>Tinjan</t>
  </si>
  <si>
    <t>MIB sigurnosni informatički sustavi d.o.o.</t>
  </si>
  <si>
    <t>27616044700</t>
  </si>
  <si>
    <t>Petrinja</t>
  </si>
  <si>
    <t>4123 Licence</t>
  </si>
  <si>
    <t>Ukupno MIB sigurnosni informatički sustavi d.o.o.</t>
  </si>
  <si>
    <t>Arheo tech d.o.o.</t>
  </si>
  <si>
    <t>69994916329</t>
  </si>
  <si>
    <t>Draganić</t>
  </si>
  <si>
    <t>K.S.T. trgovina d.o.o.</t>
  </si>
  <si>
    <t>32635251711</t>
  </si>
  <si>
    <t>Auto kuća Gašperov d.o.o.</t>
  </si>
  <si>
    <t>83513335541</t>
  </si>
  <si>
    <t>Be my guest d.o.o.</t>
  </si>
  <si>
    <t>21397014690</t>
  </si>
  <si>
    <t>Kaštel Lukšić</t>
  </si>
  <si>
    <t>Gutta Hrvatska d.o.o.</t>
  </si>
  <si>
    <t>53519058242</t>
  </si>
  <si>
    <t>Sesvetski Kraljevec</t>
  </si>
  <si>
    <t>Foretić studio d.o.o.</t>
  </si>
  <si>
    <t>34479100614</t>
  </si>
  <si>
    <t>Dugo Selo</t>
  </si>
  <si>
    <t>Lav zaštita d.o.o.</t>
  </si>
  <si>
    <t>60291073227</t>
  </si>
  <si>
    <t>Ukupno Lav zaštita d.o.o.</t>
  </si>
  <si>
    <t>Auto kuća Baotić d.o.o.</t>
  </si>
  <si>
    <t>86807475866</t>
  </si>
  <si>
    <t>Hotel Lero d.d.</t>
  </si>
  <si>
    <t>97744396969</t>
  </si>
  <si>
    <t>Hrvatska poštanska banka d.d.</t>
  </si>
  <si>
    <t>87939104217</t>
  </si>
  <si>
    <t>Plaćanje po predračunima</t>
  </si>
  <si>
    <t>BAUHAUS</t>
  </si>
  <si>
    <t>71642207963</t>
  </si>
  <si>
    <t>HRVATSKE AUTOCESTE D.O.O.</t>
  </si>
  <si>
    <t>57500462912</t>
  </si>
  <si>
    <t>BINA-ISTRA D.D.</t>
  </si>
  <si>
    <t>13439120211</t>
  </si>
  <si>
    <t>Lupoglav</t>
  </si>
  <si>
    <t>ZAVOD ZA VARSTVO KULT.DED.SLOVENIJE-REST.CENTAR</t>
  </si>
  <si>
    <t>Ljubljana</t>
  </si>
  <si>
    <t>Isplate zaposlenicima Hrvatskog restauratorskog zavoda</t>
  </si>
  <si>
    <t>3211 Službena putovanja-akontacije</t>
  </si>
  <si>
    <t>3214 Ostale naknade troškova zaposlenima</t>
  </si>
  <si>
    <t>3111 Plaće za zaposlene</t>
  </si>
  <si>
    <t>3113 Plaće za prekovremeni rad</t>
  </si>
  <si>
    <t>3131 Doprinos na bruto MIO (benif.staž)</t>
  </si>
  <si>
    <t>3132 Doprinos na bruto (zdravstvo)</t>
  </si>
  <si>
    <t>3212 Naknada za prijevoz na posao i s posla</t>
  </si>
  <si>
    <t>3121 Ostali rashodi za zaposlene</t>
  </si>
  <si>
    <t>Državni proračun Republike Hrvatske</t>
  </si>
  <si>
    <t>52634238587</t>
  </si>
  <si>
    <r>
      <t>23921</t>
    </r>
    <r>
      <rPr>
        <sz val="11"/>
        <color rgb="FFFF0000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 xml:space="preserve">Obveza za porez na dodanu vrijednost. Obračun PDV-a za  nabavljena dobra i usluge iz inozemstva - 03/2024. </t>
    </r>
  </si>
  <si>
    <t>Isplate autorskih i ugovora o djelu</t>
  </si>
  <si>
    <t>Dominik Balaban</t>
  </si>
  <si>
    <t>3237 Intelektualne i osobne usluge-bruto</t>
  </si>
  <si>
    <t>Tina Bertetić</t>
  </si>
  <si>
    <t>Mario Devčić</t>
  </si>
  <si>
    <t>Dea Ivašić</t>
  </si>
  <si>
    <t>Robert Iveković Misirača</t>
  </si>
  <si>
    <t>Marko Jukić</t>
  </si>
  <si>
    <t>Andrej Mojsić</t>
  </si>
  <si>
    <t>Maddalena Mustaček Budicin</t>
  </si>
  <si>
    <t>Zlatko Peraković</t>
  </si>
  <si>
    <t>Elizabeta Skočibušić</t>
  </si>
  <si>
    <t>Marko Skuliber</t>
  </si>
  <si>
    <t>Paula Borković</t>
  </si>
  <si>
    <t>Andreja Jandrečić</t>
  </si>
  <si>
    <t>Jan Lončarević</t>
  </si>
  <si>
    <t>Marija Sekulić</t>
  </si>
  <si>
    <t>Sara Šimetić</t>
  </si>
  <si>
    <t>Emilija Vranković</t>
  </si>
  <si>
    <t>Ivan Valušek</t>
  </si>
  <si>
    <t>Isplate naknada za rad predstavničkih i izvršnih tijela, povjerenstava i slično</t>
  </si>
  <si>
    <t>3291 Naknade za rad predstavničkih i izvršnih tijela, povjerenstava i slično-bruto</t>
  </si>
  <si>
    <t>SVEUKUPNO ZA TRAVANJ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</si>
</sst>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n_-;\-* #,##0.00\ _k_n_-;_-* &quot;-&quot;??\ _k_n_-;_-@_-"/>
    <numFmt numFmtId="165" formatCode="_-* #,##0.00\ [$€-1]_-;\-* #,##0.00\ [$€-1]_-;_-* &quot;-&quot;??\ [$€-1]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0" tint="-0.34998626667073579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i/>
      <sz val="11"/>
      <color theme="0" tint="-0.34998626667073579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color theme="0" tint="-0.499984740745262"/>
      <name val="Arial Narrow"/>
      <family val="2"/>
      <charset val="238"/>
    </font>
    <font>
      <b/>
      <sz val="11"/>
      <color theme="0" tint="-0.49998474074526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indent="2"/>
    </xf>
    <xf numFmtId="0" fontId="3" fillId="0" borderId="0" xfId="0" applyFont="1" applyAlignment="1">
      <alignment horizontal="left" vertical="center"/>
    </xf>
    <xf numFmtId="43" fontId="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 indent="2"/>
    </xf>
    <xf numFmtId="0" fontId="6" fillId="2" borderId="3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 indent="2"/>
    </xf>
    <xf numFmtId="0" fontId="6" fillId="0" borderId="0" xfId="0" applyFont="1" applyAlignment="1">
      <alignment horizontal="left" vertical="center" wrapText="1" indent="2"/>
    </xf>
    <xf numFmtId="43" fontId="7" fillId="0" borderId="0" xfId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left" vertical="center" wrapText="1" indent="2"/>
    </xf>
    <xf numFmtId="4" fontId="4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right" vertical="center" indent="2"/>
    </xf>
    <xf numFmtId="0" fontId="9" fillId="0" borderId="0" xfId="0" applyFont="1" applyAlignment="1">
      <alignment horizontal="left" vertical="center" wrapText="1" indent="2"/>
    </xf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4" fontId="9" fillId="0" borderId="0" xfId="0" applyNumberFormat="1" applyFont="1" applyAlignment="1">
      <alignment vertical="center"/>
    </xf>
    <xf numFmtId="43" fontId="4" fillId="0" borderId="0" xfId="1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9" fillId="0" borderId="0" xfId="1" applyFont="1" applyFill="1" applyAlignment="1">
      <alignment vertical="center"/>
    </xf>
    <xf numFmtId="4" fontId="2" fillId="0" borderId="0" xfId="1" applyNumberFormat="1" applyFont="1" applyFill="1" applyAlignment="1">
      <alignment horizontal="right" vertical="center" indent="2"/>
    </xf>
    <xf numFmtId="4" fontId="2" fillId="0" borderId="0" xfId="1" applyNumberFormat="1" applyFont="1" applyAlignment="1">
      <alignment horizontal="right" vertical="center" indent="2"/>
    </xf>
    <xf numFmtId="4" fontId="9" fillId="0" borderId="0" xfId="1" applyNumberFormat="1" applyFont="1" applyFill="1" applyAlignment="1">
      <alignment horizontal="right" vertical="center" indent="2"/>
    </xf>
    <xf numFmtId="0" fontId="2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indent="2"/>
    </xf>
    <xf numFmtId="0" fontId="2" fillId="0" borderId="4" xfId="0" applyFont="1" applyBorder="1" applyAlignment="1">
      <alignment horizontal="left" vertical="center" wrapText="1" indent="2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 indent="2"/>
    </xf>
    <xf numFmtId="0" fontId="6" fillId="0" borderId="0" xfId="0" applyFont="1" applyAlignment="1">
      <alignment vertical="center"/>
    </xf>
    <xf numFmtId="43" fontId="7" fillId="0" borderId="0" xfId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 indent="2"/>
    </xf>
    <xf numFmtId="0" fontId="4" fillId="0" borderId="0" xfId="0" applyFont="1" applyAlignment="1">
      <alignment horizontal="left" vertical="center" wrapText="1" indent="2"/>
    </xf>
    <xf numFmtId="0" fontId="10" fillId="0" borderId="0" xfId="0" applyFont="1" applyAlignment="1">
      <alignment vertical="center"/>
    </xf>
    <xf numFmtId="43" fontId="10" fillId="0" borderId="0" xfId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indent="2"/>
    </xf>
    <xf numFmtId="0" fontId="4" fillId="0" borderId="5" xfId="0" applyFont="1" applyBorder="1" applyAlignment="1">
      <alignment horizontal="left" vertical="center" wrapText="1" indent="2"/>
    </xf>
    <xf numFmtId="43" fontId="4" fillId="0" borderId="0" xfId="1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>
      <alignment horizontal="right" vertical="center" indent="2"/>
    </xf>
    <xf numFmtId="0" fontId="7" fillId="0" borderId="0" xfId="0" applyFont="1" applyAlignment="1">
      <alignment horizontal="left" vertical="center" wrapText="1" indent="2"/>
    </xf>
    <xf numFmtId="0" fontId="11" fillId="0" borderId="0" xfId="0" applyFont="1" applyAlignment="1">
      <alignment vertical="center"/>
    </xf>
    <xf numFmtId="43" fontId="11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indent="2"/>
    </xf>
    <xf numFmtId="0" fontId="2" fillId="0" borderId="5" xfId="0" applyFont="1" applyBorder="1" applyAlignment="1">
      <alignment horizontal="left" vertical="center" wrapText="1" indent="2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top" indent="2"/>
    </xf>
    <xf numFmtId="43" fontId="4" fillId="0" borderId="0" xfId="1" applyFont="1" applyFill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 indent="2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 indent="2"/>
    </xf>
    <xf numFmtId="0" fontId="6" fillId="0" borderId="4" xfId="0" applyFont="1" applyBorder="1" applyAlignment="1">
      <alignment horizontal="left" vertical="center" wrapText="1" indent="2"/>
    </xf>
    <xf numFmtId="43" fontId="7" fillId="0" borderId="0" xfId="1" applyFont="1" applyAlignment="1">
      <alignment vertical="center"/>
    </xf>
    <xf numFmtId="4" fontId="2" fillId="0" borderId="0" xfId="0" applyNumberFormat="1" applyFont="1" applyAlignment="1">
      <alignment horizontal="left" vertical="center" wrapText="1" indent="2"/>
    </xf>
    <xf numFmtId="43" fontId="12" fillId="0" borderId="0" xfId="1" applyFont="1" applyAlignment="1">
      <alignment vertical="center"/>
    </xf>
    <xf numFmtId="43" fontId="13" fillId="0" borderId="0" xfId="1" applyFont="1" applyAlignment="1">
      <alignment vertical="center"/>
    </xf>
    <xf numFmtId="165" fontId="2" fillId="0" borderId="0" xfId="0" applyNumberFormat="1" applyFont="1" applyAlignment="1">
      <alignment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57151</xdr:rowOff>
    </xdr:from>
    <xdr:to>
      <xdr:col>1</xdr:col>
      <xdr:colOff>1524000</xdr:colOff>
      <xdr:row>3</xdr:row>
      <xdr:rowOff>95323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519A539-481C-4ACA-B225-E67858726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151"/>
          <a:ext cx="1847849" cy="666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CF57E-8002-4C60-9EC2-E48E005BAD1E}">
  <dimension ref="A1:R255"/>
  <sheetViews>
    <sheetView tabSelected="1" zoomScaleNormal="100" workbookViewId="0">
      <pane ySplit="7" topLeftCell="A224" activePane="bottomLeft" state="frozen"/>
      <selection pane="bottomLeft" activeCell="E236" sqref="E236"/>
    </sheetView>
  </sheetViews>
  <sheetFormatPr defaultRowHeight="16.5" x14ac:dyDescent="0.25"/>
  <cols>
    <col min="1" max="1" width="5.7109375" style="31" customWidth="1"/>
    <col min="2" max="2" width="27.85546875" style="11" customWidth="1"/>
    <col min="3" max="3" width="12" style="2" customWidth="1"/>
    <col min="4" max="4" width="17.5703125" style="3" bestFit="1" customWidth="1"/>
    <col min="5" max="5" width="20.85546875" style="4" customWidth="1"/>
    <col min="6" max="6" width="39.140625" style="33" customWidth="1"/>
    <col min="7" max="7" width="9.140625" style="1"/>
    <col min="8" max="8" width="22.140625" style="6" customWidth="1"/>
    <col min="9" max="9" width="13.42578125" style="7" bestFit="1" customWidth="1"/>
    <col min="10" max="10" width="14.5703125" style="8" customWidth="1"/>
    <col min="11" max="11" width="13.42578125" style="1" customWidth="1"/>
    <col min="12" max="12" width="12.28515625" style="1" customWidth="1"/>
    <col min="13" max="14" width="13.42578125" style="1" customWidth="1"/>
    <col min="15" max="15" width="11" style="9" customWidth="1"/>
    <col min="16" max="16" width="9.140625" style="1" customWidth="1"/>
    <col min="17" max="17" width="9.140625" style="1"/>
    <col min="18" max="18" width="9.140625" style="10"/>
    <col min="19" max="16384" width="9.140625" style="1"/>
  </cols>
  <sheetData>
    <row r="1" spans="1:18" x14ac:dyDescent="0.25">
      <c r="A1" s="1"/>
      <c r="B1"/>
      <c r="F1" s="5" t="s">
        <v>0</v>
      </c>
    </row>
    <row r="2" spans="1:18" x14ac:dyDescent="0.25">
      <c r="A2" s="1"/>
      <c r="F2" s="12" t="s">
        <v>1</v>
      </c>
    </row>
    <row r="3" spans="1:18" x14ac:dyDescent="0.25">
      <c r="A3" s="1"/>
      <c r="F3" s="12" t="s">
        <v>2</v>
      </c>
    </row>
    <row r="5" spans="1:18" x14ac:dyDescent="0.25">
      <c r="A5" s="13" t="s">
        <v>3</v>
      </c>
      <c r="B5" s="13"/>
      <c r="C5" s="13"/>
      <c r="D5" s="13"/>
      <c r="E5" s="13"/>
      <c r="F5" s="13"/>
    </row>
    <row r="7" spans="1:18" s="20" customFormat="1" ht="33.75" customHeight="1" x14ac:dyDescent="0.25">
      <c r="A7" s="14" t="s">
        <v>4</v>
      </c>
      <c r="B7" s="15"/>
      <c r="C7" s="16" t="s">
        <v>5</v>
      </c>
      <c r="D7" s="17" t="s">
        <v>6</v>
      </c>
      <c r="E7" s="18" t="s">
        <v>7</v>
      </c>
      <c r="F7" s="19" t="s">
        <v>8</v>
      </c>
      <c r="H7" s="21"/>
      <c r="I7" s="22"/>
      <c r="J7" s="23"/>
      <c r="O7" s="24"/>
      <c r="R7" s="25"/>
    </row>
    <row r="8" spans="1:18" s="20" customFormat="1" x14ac:dyDescent="0.25">
      <c r="A8" s="12" t="s">
        <v>9</v>
      </c>
      <c r="B8" s="26"/>
      <c r="C8" s="27"/>
      <c r="E8" s="28"/>
      <c r="F8" s="29"/>
      <c r="H8" s="30"/>
      <c r="I8" s="22"/>
      <c r="J8" s="23"/>
      <c r="O8" s="24"/>
      <c r="R8" s="25"/>
    </row>
    <row r="9" spans="1:18" x14ac:dyDescent="0.25">
      <c r="B9" s="11" t="s">
        <v>10</v>
      </c>
      <c r="C9" s="2">
        <v>87311810356</v>
      </c>
      <c r="D9" s="3" t="s">
        <v>2</v>
      </c>
      <c r="E9" s="32">
        <v>769.41</v>
      </c>
      <c r="F9" s="33" t="s">
        <v>11</v>
      </c>
    </row>
    <row r="10" spans="1:18" ht="33" x14ac:dyDescent="0.25">
      <c r="B10" s="11" t="s">
        <v>12</v>
      </c>
      <c r="C10" s="2" t="s">
        <v>13</v>
      </c>
      <c r="D10" s="3" t="s">
        <v>2</v>
      </c>
      <c r="E10" s="32">
        <v>539.38</v>
      </c>
      <c r="F10" s="33" t="s">
        <v>14</v>
      </c>
    </row>
    <row r="11" spans="1:18" x14ac:dyDescent="0.25">
      <c r="B11" s="11" t="s">
        <v>15</v>
      </c>
      <c r="C11" s="2" t="s">
        <v>16</v>
      </c>
      <c r="D11" s="3" t="s">
        <v>17</v>
      </c>
      <c r="E11" s="32">
        <v>51.88</v>
      </c>
      <c r="F11" s="33" t="s">
        <v>18</v>
      </c>
    </row>
    <row r="12" spans="1:18" x14ac:dyDescent="0.25">
      <c r="B12" s="11" t="s">
        <v>19</v>
      </c>
      <c r="C12" s="2">
        <v>88470929840</v>
      </c>
      <c r="D12" s="3" t="s">
        <v>20</v>
      </c>
      <c r="E12" s="32">
        <v>974.24</v>
      </c>
      <c r="F12" s="33" t="s">
        <v>21</v>
      </c>
    </row>
    <row r="13" spans="1:18" x14ac:dyDescent="0.25">
      <c r="B13" s="11" t="s">
        <v>22</v>
      </c>
      <c r="C13" s="2">
        <v>16912997621</v>
      </c>
      <c r="D13" s="3" t="s">
        <v>23</v>
      </c>
      <c r="E13" s="32">
        <v>55.41</v>
      </c>
      <c r="F13" s="33" t="s">
        <v>18</v>
      </c>
    </row>
    <row r="14" spans="1:18" s="8" customFormat="1" x14ac:dyDescent="0.25">
      <c r="A14" s="31"/>
      <c r="B14" s="11" t="s">
        <v>24</v>
      </c>
      <c r="C14" s="2">
        <v>93926415263</v>
      </c>
      <c r="D14" s="3" t="s">
        <v>2</v>
      </c>
      <c r="E14" s="32">
        <v>4193.75</v>
      </c>
      <c r="F14" s="33" t="s">
        <v>25</v>
      </c>
      <c r="G14" s="1"/>
      <c r="H14" s="6"/>
      <c r="I14" s="7"/>
      <c r="K14" s="1"/>
      <c r="L14" s="1"/>
      <c r="M14" s="1"/>
      <c r="N14" s="1"/>
      <c r="O14" s="9"/>
      <c r="R14" s="34"/>
    </row>
    <row r="15" spans="1:18" s="8" customFormat="1" ht="33" x14ac:dyDescent="0.25">
      <c r="A15" s="31"/>
      <c r="B15" s="11" t="s">
        <v>26</v>
      </c>
      <c r="C15" s="2">
        <v>69715301002</v>
      </c>
      <c r="D15" s="3" t="s">
        <v>2</v>
      </c>
      <c r="E15" s="32">
        <v>14.94</v>
      </c>
      <c r="F15" s="33" t="s">
        <v>14</v>
      </c>
      <c r="G15" s="1"/>
      <c r="H15" s="6"/>
      <c r="I15" s="7"/>
      <c r="K15" s="1"/>
      <c r="L15" s="1"/>
      <c r="M15" s="1"/>
      <c r="N15" s="1"/>
      <c r="O15" s="9"/>
      <c r="R15" s="34"/>
    </row>
    <row r="16" spans="1:18" s="8" customFormat="1" x14ac:dyDescent="0.25">
      <c r="A16" s="31"/>
      <c r="B16" s="11"/>
      <c r="C16" s="2"/>
      <c r="D16" s="3"/>
      <c r="E16" s="32">
        <v>1100</v>
      </c>
      <c r="F16" s="33" t="s">
        <v>27</v>
      </c>
      <c r="G16" s="1"/>
      <c r="H16" s="6"/>
      <c r="I16" s="7"/>
      <c r="K16" s="1"/>
      <c r="L16" s="1"/>
      <c r="M16" s="1"/>
      <c r="N16" s="1"/>
      <c r="O16" s="9"/>
      <c r="R16" s="34"/>
    </row>
    <row r="17" spans="1:18" s="41" customFormat="1" x14ac:dyDescent="0.25">
      <c r="A17" s="35"/>
      <c r="B17" s="36" t="s">
        <v>28</v>
      </c>
      <c r="C17" s="37"/>
      <c r="D17" s="38"/>
      <c r="E17" s="39">
        <f>E16+E15</f>
        <v>1114.94</v>
      </c>
      <c r="F17" s="40"/>
      <c r="H17" s="42"/>
      <c r="I17" s="35"/>
      <c r="O17" s="42"/>
      <c r="R17" s="43"/>
    </row>
    <row r="18" spans="1:18" s="8" customFormat="1" x14ac:dyDescent="0.25">
      <c r="A18" s="31"/>
      <c r="B18" s="11" t="s">
        <v>29</v>
      </c>
      <c r="C18" s="2" t="s">
        <v>30</v>
      </c>
      <c r="D18" s="3" t="s">
        <v>2</v>
      </c>
      <c r="E18" s="32">
        <v>571.25</v>
      </c>
      <c r="F18" s="33" t="s">
        <v>27</v>
      </c>
      <c r="G18" s="1"/>
      <c r="H18" s="6"/>
      <c r="I18" s="7"/>
      <c r="K18" s="1"/>
      <c r="L18" s="1"/>
      <c r="M18" s="1"/>
      <c r="N18" s="1"/>
      <c r="O18" s="9"/>
      <c r="R18" s="34"/>
    </row>
    <row r="19" spans="1:18" s="8" customFormat="1" x14ac:dyDescent="0.25">
      <c r="A19" s="31"/>
      <c r="B19" s="11" t="s">
        <v>31</v>
      </c>
      <c r="C19" s="2">
        <v>27759560625</v>
      </c>
      <c r="D19" s="3" t="s">
        <v>2</v>
      </c>
      <c r="E19" s="32">
        <v>2356.2399999999998</v>
      </c>
      <c r="F19" s="33" t="s">
        <v>32</v>
      </c>
      <c r="G19" s="1"/>
      <c r="H19" s="6"/>
      <c r="I19" s="7"/>
      <c r="K19" s="1"/>
      <c r="L19" s="1"/>
      <c r="M19" s="1"/>
      <c r="N19" s="1"/>
      <c r="O19" s="9"/>
      <c r="R19" s="34"/>
    </row>
    <row r="20" spans="1:18" s="8" customFormat="1" x14ac:dyDescent="0.25">
      <c r="A20" s="31"/>
      <c r="B20" s="11" t="s">
        <v>33</v>
      </c>
      <c r="C20" s="2">
        <v>15907062900</v>
      </c>
      <c r="D20" s="3" t="s">
        <v>2</v>
      </c>
      <c r="E20" s="32">
        <v>289.74</v>
      </c>
      <c r="F20" s="33" t="s">
        <v>32</v>
      </c>
      <c r="G20" s="1"/>
      <c r="H20" s="6"/>
      <c r="I20" s="7"/>
      <c r="K20" s="1"/>
      <c r="L20" s="1"/>
      <c r="M20" s="1"/>
      <c r="N20" s="1"/>
      <c r="O20" s="9"/>
      <c r="R20" s="34"/>
    </row>
    <row r="21" spans="1:18" s="8" customFormat="1" x14ac:dyDescent="0.25">
      <c r="A21" s="31"/>
      <c r="B21" s="11" t="s">
        <v>34</v>
      </c>
      <c r="C21" s="2" t="s">
        <v>35</v>
      </c>
      <c r="D21" s="3" t="s">
        <v>36</v>
      </c>
      <c r="E21" s="32">
        <v>2185.34</v>
      </c>
      <c r="F21" s="33" t="s">
        <v>25</v>
      </c>
      <c r="G21" s="1"/>
      <c r="H21" s="6"/>
      <c r="I21" s="7"/>
      <c r="K21" s="1"/>
      <c r="L21" s="1"/>
      <c r="M21" s="1"/>
      <c r="N21" s="1"/>
      <c r="O21" s="9"/>
      <c r="R21" s="34"/>
    </row>
    <row r="22" spans="1:18" s="8" customFormat="1" x14ac:dyDescent="0.25">
      <c r="A22" s="31"/>
      <c r="B22" s="11" t="s">
        <v>37</v>
      </c>
      <c r="C22" s="2" t="s">
        <v>38</v>
      </c>
      <c r="D22" s="3" t="s">
        <v>39</v>
      </c>
      <c r="E22" s="32">
        <v>288</v>
      </c>
      <c r="F22" s="33" t="s">
        <v>27</v>
      </c>
      <c r="G22" s="1"/>
      <c r="H22" s="6"/>
      <c r="I22" s="7"/>
      <c r="K22" s="1"/>
      <c r="L22" s="1"/>
      <c r="M22" s="1"/>
      <c r="N22" s="1"/>
      <c r="O22" s="9"/>
      <c r="R22" s="34"/>
    </row>
    <row r="23" spans="1:18" s="8" customFormat="1" x14ac:dyDescent="0.25">
      <c r="A23" s="31"/>
      <c r="B23" s="11"/>
      <c r="C23" s="2"/>
      <c r="D23" s="3"/>
      <c r="E23" s="32">
        <v>232.21</v>
      </c>
      <c r="F23" s="33" t="s">
        <v>40</v>
      </c>
      <c r="G23" s="1"/>
      <c r="H23" s="6"/>
      <c r="I23" s="7"/>
      <c r="K23" s="1"/>
      <c r="L23" s="1"/>
      <c r="M23" s="1"/>
      <c r="N23" s="1"/>
      <c r="O23" s="9"/>
      <c r="R23" s="34"/>
    </row>
    <row r="24" spans="1:18" s="41" customFormat="1" x14ac:dyDescent="0.25">
      <c r="A24" s="35"/>
      <c r="B24" s="36" t="s">
        <v>41</v>
      </c>
      <c r="C24" s="37"/>
      <c r="D24" s="38"/>
      <c r="E24" s="39">
        <f>E23+E22</f>
        <v>520.21</v>
      </c>
      <c r="F24" s="40"/>
      <c r="H24" s="42"/>
      <c r="I24" s="35"/>
      <c r="O24" s="42"/>
      <c r="R24" s="43"/>
    </row>
    <row r="25" spans="1:18" s="41" customFormat="1" ht="33" x14ac:dyDescent="0.25">
      <c r="A25" s="35"/>
      <c r="B25" s="11" t="s">
        <v>42</v>
      </c>
      <c r="C25" s="2" t="s">
        <v>43</v>
      </c>
      <c r="D25" s="3" t="s">
        <v>2</v>
      </c>
      <c r="E25" s="32">
        <v>2406.31</v>
      </c>
      <c r="F25" s="33" t="s">
        <v>14</v>
      </c>
      <c r="H25" s="42"/>
      <c r="I25" s="35"/>
      <c r="O25" s="42"/>
      <c r="R25" s="43"/>
    </row>
    <row r="26" spans="1:18" s="8" customFormat="1" x14ac:dyDescent="0.25">
      <c r="A26" s="31"/>
      <c r="B26" s="11" t="s">
        <v>44</v>
      </c>
      <c r="C26" s="2" t="s">
        <v>45</v>
      </c>
      <c r="D26" s="3" t="s">
        <v>2</v>
      </c>
      <c r="E26" s="32">
        <v>312.89999999999998</v>
      </c>
      <c r="F26" s="33" t="s">
        <v>46</v>
      </c>
      <c r="G26" s="1"/>
      <c r="H26" s="6"/>
      <c r="I26" s="7"/>
      <c r="K26" s="1"/>
      <c r="L26" s="1"/>
      <c r="M26" s="1"/>
      <c r="N26" s="1"/>
      <c r="O26" s="9"/>
      <c r="R26" s="34"/>
    </row>
    <row r="27" spans="1:18" s="8" customFormat="1" x14ac:dyDescent="0.25">
      <c r="A27" s="31"/>
      <c r="B27" s="11" t="s">
        <v>47</v>
      </c>
      <c r="C27" s="2" t="s">
        <v>48</v>
      </c>
      <c r="D27" s="3" t="s">
        <v>2</v>
      </c>
      <c r="E27" s="32">
        <v>914.78</v>
      </c>
      <c r="F27" s="33" t="s">
        <v>21</v>
      </c>
      <c r="G27" s="1"/>
      <c r="H27" s="6"/>
      <c r="I27" s="7"/>
      <c r="K27" s="1"/>
      <c r="L27" s="1"/>
      <c r="M27" s="1"/>
      <c r="N27" s="1"/>
      <c r="O27" s="9"/>
      <c r="R27" s="34"/>
    </row>
    <row r="28" spans="1:18" s="8" customFormat="1" x14ac:dyDescent="0.25">
      <c r="A28" s="31"/>
      <c r="B28" s="11" t="s">
        <v>49</v>
      </c>
      <c r="C28" s="2">
        <v>29732862130</v>
      </c>
      <c r="D28" s="3" t="s">
        <v>50</v>
      </c>
      <c r="E28" s="32">
        <v>73.12</v>
      </c>
      <c r="F28" s="33" t="s">
        <v>18</v>
      </c>
      <c r="G28" s="1"/>
      <c r="H28" s="6"/>
      <c r="I28" s="7"/>
      <c r="K28" s="1"/>
      <c r="L28" s="1"/>
      <c r="M28" s="1"/>
      <c r="N28" s="1"/>
      <c r="O28" s="9"/>
      <c r="R28" s="34"/>
    </row>
    <row r="29" spans="1:18" s="8" customFormat="1" ht="33" x14ac:dyDescent="0.25">
      <c r="A29" s="31"/>
      <c r="B29" s="11" t="s">
        <v>51</v>
      </c>
      <c r="C29" s="2" t="s">
        <v>52</v>
      </c>
      <c r="D29" s="3" t="s">
        <v>2</v>
      </c>
      <c r="E29" s="32">
        <v>355</v>
      </c>
      <c r="F29" s="33" t="s">
        <v>11</v>
      </c>
      <c r="G29" s="1"/>
      <c r="H29" s="6"/>
      <c r="I29" s="7"/>
      <c r="K29" s="1"/>
      <c r="L29" s="1"/>
      <c r="M29" s="1"/>
      <c r="N29" s="1"/>
      <c r="O29" s="9"/>
      <c r="R29" s="34"/>
    </row>
    <row r="30" spans="1:18" s="8" customFormat="1" x14ac:dyDescent="0.25">
      <c r="A30" s="31"/>
      <c r="B30" s="11" t="s">
        <v>53</v>
      </c>
      <c r="C30" s="2" t="s">
        <v>54</v>
      </c>
      <c r="D30" s="3" t="s">
        <v>55</v>
      </c>
      <c r="E30" s="32">
        <v>33.44</v>
      </c>
      <c r="F30" s="33" t="s">
        <v>18</v>
      </c>
      <c r="G30" s="1"/>
      <c r="H30" s="6"/>
      <c r="I30" s="7"/>
      <c r="K30" s="1"/>
      <c r="L30" s="1"/>
      <c r="M30" s="1"/>
      <c r="N30" s="1"/>
      <c r="O30" s="9"/>
      <c r="R30" s="34"/>
    </row>
    <row r="31" spans="1:18" s="8" customFormat="1" x14ac:dyDescent="0.25">
      <c r="A31" s="31"/>
      <c r="B31" s="11"/>
      <c r="C31" s="2"/>
      <c r="D31" s="3"/>
      <c r="E31" s="32">
        <v>248.85</v>
      </c>
      <c r="F31" s="33" t="s">
        <v>56</v>
      </c>
      <c r="G31" s="1"/>
      <c r="H31" s="6"/>
      <c r="I31" s="7"/>
      <c r="K31" s="1"/>
      <c r="L31" s="1"/>
      <c r="M31" s="1"/>
      <c r="N31" s="1"/>
      <c r="O31" s="9"/>
      <c r="R31" s="34"/>
    </row>
    <row r="32" spans="1:18" s="41" customFormat="1" x14ac:dyDescent="0.25">
      <c r="A32" s="35"/>
      <c r="B32" s="36" t="s">
        <v>57</v>
      </c>
      <c r="C32" s="37"/>
      <c r="D32" s="38"/>
      <c r="E32" s="39">
        <f>E31+E30</f>
        <v>282.28999999999996</v>
      </c>
      <c r="F32" s="40"/>
      <c r="H32" s="42"/>
      <c r="I32" s="35"/>
      <c r="O32" s="42"/>
      <c r="R32" s="43"/>
    </row>
    <row r="33" spans="1:18" s="41" customFormat="1" x14ac:dyDescent="0.25">
      <c r="A33" s="35"/>
      <c r="B33" s="11" t="s">
        <v>22</v>
      </c>
      <c r="C33" s="2" t="s">
        <v>58</v>
      </c>
      <c r="D33" s="3" t="s">
        <v>39</v>
      </c>
      <c r="E33" s="32">
        <v>49.66</v>
      </c>
      <c r="F33" s="33" t="s">
        <v>18</v>
      </c>
      <c r="H33" s="42"/>
      <c r="I33" s="35"/>
      <c r="O33" s="42"/>
      <c r="R33" s="43"/>
    </row>
    <row r="34" spans="1:18" s="8" customFormat="1" x14ac:dyDescent="0.25">
      <c r="A34" s="31"/>
      <c r="B34" s="11" t="s">
        <v>59</v>
      </c>
      <c r="C34" s="2" t="s">
        <v>60</v>
      </c>
      <c r="D34" s="3" t="s">
        <v>61</v>
      </c>
      <c r="E34" s="32">
        <v>24.5</v>
      </c>
      <c r="F34" s="33" t="s">
        <v>18</v>
      </c>
      <c r="G34" s="1"/>
      <c r="H34" s="6"/>
      <c r="I34" s="7"/>
      <c r="K34" s="1"/>
      <c r="L34" s="1"/>
      <c r="M34" s="1"/>
      <c r="N34" s="1"/>
      <c r="O34" s="9"/>
      <c r="R34" s="34"/>
    </row>
    <row r="35" spans="1:18" s="8" customFormat="1" ht="33" x14ac:dyDescent="0.25">
      <c r="A35" s="31"/>
      <c r="B35" s="11" t="s">
        <v>62</v>
      </c>
      <c r="C35" s="2" t="s">
        <v>63</v>
      </c>
      <c r="D35" s="3" t="s">
        <v>2</v>
      </c>
      <c r="E35" s="32">
        <v>1000</v>
      </c>
      <c r="F35" s="33" t="s">
        <v>40</v>
      </c>
      <c r="G35" s="1"/>
      <c r="H35" s="6"/>
      <c r="I35" s="7"/>
      <c r="K35" s="1"/>
      <c r="L35" s="1"/>
      <c r="M35" s="1"/>
      <c r="N35" s="1"/>
      <c r="O35" s="9"/>
      <c r="R35" s="34"/>
    </row>
    <row r="36" spans="1:18" s="8" customFormat="1" x14ac:dyDescent="0.25">
      <c r="A36" s="31"/>
      <c r="B36" s="11" t="s">
        <v>64</v>
      </c>
      <c r="C36" s="2">
        <v>89406825003</v>
      </c>
      <c r="D36" s="3" t="s">
        <v>55</v>
      </c>
      <c r="E36" s="32">
        <v>15.47</v>
      </c>
      <c r="F36" s="33" t="s">
        <v>18</v>
      </c>
      <c r="G36" s="1"/>
      <c r="H36" s="6"/>
      <c r="I36" s="7"/>
      <c r="K36" s="1"/>
      <c r="L36" s="1"/>
      <c r="M36" s="1"/>
      <c r="N36" s="1"/>
      <c r="O36" s="9"/>
      <c r="R36" s="34"/>
    </row>
    <row r="37" spans="1:18" s="8" customFormat="1" ht="66" x14ac:dyDescent="0.25">
      <c r="A37" s="31"/>
      <c r="B37" s="11" t="s">
        <v>65</v>
      </c>
      <c r="C37" s="2">
        <v>61817894937</v>
      </c>
      <c r="D37" s="3" t="s">
        <v>2</v>
      </c>
      <c r="E37" s="32">
        <v>1545.44</v>
      </c>
      <c r="F37" s="33" t="s">
        <v>18</v>
      </c>
      <c r="G37" s="1"/>
      <c r="H37" s="6"/>
      <c r="I37" s="7"/>
      <c r="K37" s="1"/>
      <c r="L37" s="1"/>
      <c r="M37" s="1"/>
      <c r="N37" s="1"/>
      <c r="O37" s="9"/>
      <c r="R37" s="34"/>
    </row>
    <row r="38" spans="1:18" s="8" customFormat="1" x14ac:dyDescent="0.25">
      <c r="A38" s="31"/>
      <c r="B38" s="11"/>
      <c r="C38" s="2"/>
      <c r="D38" s="3"/>
      <c r="E38" s="32">
        <v>1.89</v>
      </c>
      <c r="F38" s="33" t="s">
        <v>66</v>
      </c>
      <c r="G38" s="1"/>
      <c r="H38" s="6"/>
      <c r="I38" s="7"/>
      <c r="K38" s="1"/>
      <c r="L38" s="1"/>
      <c r="M38" s="1"/>
      <c r="N38" s="1"/>
      <c r="O38" s="9"/>
      <c r="R38" s="34"/>
    </row>
    <row r="39" spans="1:18" s="8" customFormat="1" ht="66" x14ac:dyDescent="0.25">
      <c r="A39" s="31"/>
      <c r="B39" s="36" t="s">
        <v>67</v>
      </c>
      <c r="C39" s="37"/>
      <c r="D39" s="38"/>
      <c r="E39" s="39">
        <f>E38+E37</f>
        <v>1547.3300000000002</v>
      </c>
      <c r="F39" s="33"/>
      <c r="G39" s="1"/>
      <c r="H39" s="6"/>
      <c r="I39" s="7"/>
      <c r="K39" s="1"/>
      <c r="L39" s="1"/>
      <c r="M39" s="1"/>
      <c r="N39" s="1"/>
      <c r="O39" s="9"/>
      <c r="R39" s="34"/>
    </row>
    <row r="40" spans="1:18" s="8" customFormat="1" ht="33" x14ac:dyDescent="0.25">
      <c r="A40" s="31"/>
      <c r="B40" s="11" t="s">
        <v>68</v>
      </c>
      <c r="C40" s="2" t="s">
        <v>69</v>
      </c>
      <c r="D40" s="3" t="s">
        <v>2</v>
      </c>
      <c r="E40" s="32">
        <v>4090.08</v>
      </c>
      <c r="F40" s="33" t="s">
        <v>70</v>
      </c>
      <c r="G40" s="1"/>
      <c r="H40" s="6"/>
      <c r="I40" s="7"/>
      <c r="K40" s="1"/>
      <c r="L40" s="1"/>
      <c r="M40" s="1"/>
      <c r="N40" s="1"/>
      <c r="O40" s="9"/>
      <c r="R40" s="34"/>
    </row>
    <row r="41" spans="1:18" s="8" customFormat="1" x14ac:dyDescent="0.25">
      <c r="A41" s="31"/>
      <c r="B41" s="11"/>
      <c r="C41" s="2"/>
      <c r="D41" s="3"/>
      <c r="E41" s="32">
        <v>500</v>
      </c>
      <c r="F41" s="33" t="s">
        <v>40</v>
      </c>
      <c r="G41" s="1"/>
      <c r="H41" s="6"/>
      <c r="I41" s="7"/>
      <c r="K41" s="1"/>
      <c r="L41" s="1"/>
      <c r="M41" s="1"/>
      <c r="N41" s="1"/>
      <c r="O41" s="9"/>
      <c r="R41" s="34"/>
    </row>
    <row r="42" spans="1:18" s="8" customFormat="1" x14ac:dyDescent="0.25">
      <c r="A42" s="31"/>
      <c r="B42" s="36" t="s">
        <v>71</v>
      </c>
      <c r="C42" s="37"/>
      <c r="D42" s="38"/>
      <c r="E42" s="39">
        <f>E41+E40</f>
        <v>4590.08</v>
      </c>
      <c r="F42" s="33"/>
      <c r="G42" s="1"/>
      <c r="H42" s="6"/>
      <c r="I42" s="7"/>
      <c r="K42" s="1"/>
      <c r="L42" s="1"/>
      <c r="M42" s="1"/>
      <c r="N42" s="1"/>
      <c r="O42" s="9"/>
      <c r="R42" s="34"/>
    </row>
    <row r="43" spans="1:18" s="8" customFormat="1" x14ac:dyDescent="0.25">
      <c r="A43" s="31"/>
      <c r="B43" s="11" t="s">
        <v>72</v>
      </c>
      <c r="C43" s="2" t="s">
        <v>73</v>
      </c>
      <c r="D43" s="3" t="s">
        <v>74</v>
      </c>
      <c r="E43" s="32">
        <v>20.39</v>
      </c>
      <c r="F43" s="33" t="s">
        <v>18</v>
      </c>
      <c r="G43" s="1"/>
      <c r="H43" s="6"/>
      <c r="I43" s="7"/>
      <c r="K43" s="1"/>
      <c r="L43" s="1"/>
      <c r="M43" s="1"/>
      <c r="N43" s="1"/>
      <c r="O43" s="9"/>
      <c r="R43" s="34"/>
    </row>
    <row r="44" spans="1:18" s="8" customFormat="1" x14ac:dyDescent="0.25">
      <c r="A44" s="31"/>
      <c r="B44" s="11" t="s">
        <v>75</v>
      </c>
      <c r="C44" s="2" t="s">
        <v>76</v>
      </c>
      <c r="D44" s="3" t="s">
        <v>23</v>
      </c>
      <c r="E44" s="32">
        <v>1161.33</v>
      </c>
      <c r="F44" s="33" t="s">
        <v>18</v>
      </c>
      <c r="G44" s="1"/>
      <c r="H44" s="6"/>
      <c r="I44" s="7"/>
      <c r="K44" s="1"/>
      <c r="L44" s="1"/>
      <c r="M44" s="1"/>
      <c r="N44" s="1"/>
      <c r="O44" s="9"/>
      <c r="R44" s="34"/>
    </row>
    <row r="45" spans="1:18" s="8" customFormat="1" x14ac:dyDescent="0.25">
      <c r="A45" s="31"/>
      <c r="B45" s="11" t="s">
        <v>77</v>
      </c>
      <c r="C45" s="2" t="s">
        <v>78</v>
      </c>
      <c r="D45" s="3" t="s">
        <v>2</v>
      </c>
      <c r="E45" s="32">
        <v>467.28</v>
      </c>
      <c r="F45" s="33" t="s">
        <v>79</v>
      </c>
      <c r="G45" s="1"/>
      <c r="H45" s="6"/>
      <c r="I45" s="7"/>
      <c r="K45" s="1"/>
      <c r="L45" s="1"/>
      <c r="M45" s="1"/>
      <c r="N45" s="1"/>
      <c r="O45" s="9"/>
      <c r="R45" s="34"/>
    </row>
    <row r="46" spans="1:18" s="8" customFormat="1" x14ac:dyDescent="0.25">
      <c r="A46" s="31"/>
      <c r="B46" s="11" t="s">
        <v>80</v>
      </c>
      <c r="C46" s="2" t="s">
        <v>81</v>
      </c>
      <c r="D46" s="3" t="s">
        <v>82</v>
      </c>
      <c r="E46" s="32">
        <v>750</v>
      </c>
      <c r="F46" s="33" t="s">
        <v>40</v>
      </c>
      <c r="G46" s="1"/>
      <c r="H46" s="6"/>
      <c r="I46" s="7"/>
      <c r="K46" s="1"/>
      <c r="L46" s="1"/>
      <c r="M46" s="1"/>
      <c r="N46" s="1"/>
      <c r="O46" s="9"/>
      <c r="R46" s="34"/>
    </row>
    <row r="47" spans="1:18" s="8" customFormat="1" x14ac:dyDescent="0.25">
      <c r="A47" s="31"/>
      <c r="B47" s="11" t="s">
        <v>83</v>
      </c>
      <c r="C47" s="2">
        <v>31608194500</v>
      </c>
      <c r="D47" s="3" t="s">
        <v>2</v>
      </c>
      <c r="E47" s="32">
        <v>1461.58</v>
      </c>
      <c r="F47" s="33" t="s">
        <v>21</v>
      </c>
      <c r="G47" s="1"/>
      <c r="H47" s="6"/>
      <c r="I47" s="7"/>
      <c r="K47" s="1"/>
      <c r="L47" s="1"/>
      <c r="M47" s="1"/>
      <c r="N47" s="1"/>
      <c r="O47" s="9"/>
      <c r="R47" s="34"/>
    </row>
    <row r="48" spans="1:18" s="8" customFormat="1" x14ac:dyDescent="0.25">
      <c r="A48" s="31"/>
      <c r="B48" s="11"/>
      <c r="C48" s="2"/>
      <c r="D48" s="3"/>
      <c r="E48" s="32">
        <v>510.78</v>
      </c>
      <c r="F48" s="33" t="s">
        <v>46</v>
      </c>
      <c r="G48" s="1"/>
      <c r="H48" s="6"/>
      <c r="I48" s="7"/>
      <c r="K48" s="1"/>
      <c r="L48" s="1"/>
      <c r="M48" s="1"/>
      <c r="N48" s="1"/>
      <c r="O48" s="9"/>
      <c r="R48" s="34"/>
    </row>
    <row r="49" spans="1:18" s="41" customFormat="1" x14ac:dyDescent="0.25">
      <c r="A49" s="35"/>
      <c r="B49" s="36" t="s">
        <v>84</v>
      </c>
      <c r="C49" s="37"/>
      <c r="D49" s="38"/>
      <c r="E49" s="39">
        <f>E47+E48</f>
        <v>1972.36</v>
      </c>
      <c r="F49" s="40"/>
      <c r="H49" s="42"/>
      <c r="I49" s="35"/>
      <c r="O49" s="42"/>
      <c r="R49" s="43"/>
    </row>
    <row r="50" spans="1:18" s="8" customFormat="1" x14ac:dyDescent="0.25">
      <c r="A50" s="31"/>
      <c r="B50" s="11" t="s">
        <v>85</v>
      </c>
      <c r="C50" s="2">
        <v>38152213074</v>
      </c>
      <c r="D50" s="3" t="s">
        <v>86</v>
      </c>
      <c r="E50" s="32">
        <v>24.75</v>
      </c>
      <c r="F50" s="33" t="s">
        <v>18</v>
      </c>
      <c r="G50" s="1"/>
      <c r="H50" s="6"/>
      <c r="I50" s="7"/>
      <c r="K50" s="1"/>
      <c r="L50" s="1"/>
      <c r="M50" s="1"/>
      <c r="N50" s="1"/>
      <c r="O50" s="9"/>
      <c r="R50" s="34"/>
    </row>
    <row r="51" spans="1:18" s="8" customFormat="1" x14ac:dyDescent="0.25">
      <c r="A51" s="31"/>
      <c r="B51" s="11"/>
      <c r="C51" s="2"/>
      <c r="D51" s="3"/>
      <c r="E51" s="32">
        <v>20.88</v>
      </c>
      <c r="F51" s="33" t="s">
        <v>56</v>
      </c>
      <c r="G51" s="1"/>
      <c r="H51" s="6"/>
      <c r="I51" s="7"/>
      <c r="K51" s="1"/>
      <c r="L51" s="1"/>
      <c r="M51" s="1"/>
      <c r="N51" s="1"/>
      <c r="O51" s="9"/>
      <c r="R51" s="34"/>
    </row>
    <row r="52" spans="1:18" s="41" customFormat="1" x14ac:dyDescent="0.25">
      <c r="A52" s="35"/>
      <c r="B52" s="36" t="s">
        <v>87</v>
      </c>
      <c r="C52" s="37"/>
      <c r="D52" s="38"/>
      <c r="E52" s="39">
        <f>E51+E50</f>
        <v>45.629999999999995</v>
      </c>
      <c r="F52" s="40"/>
      <c r="H52" s="42"/>
      <c r="I52" s="35"/>
      <c r="O52" s="42"/>
      <c r="R52" s="43"/>
    </row>
    <row r="53" spans="1:18" s="41" customFormat="1" ht="33" x14ac:dyDescent="0.25">
      <c r="A53" s="35"/>
      <c r="B53" s="11" t="s">
        <v>88</v>
      </c>
      <c r="C53" s="2" t="s">
        <v>89</v>
      </c>
      <c r="D53" s="3" t="s">
        <v>2</v>
      </c>
      <c r="E53" s="32">
        <v>3652.44</v>
      </c>
      <c r="F53" s="33" t="s">
        <v>14</v>
      </c>
      <c r="H53" s="42"/>
      <c r="I53" s="35"/>
      <c r="O53" s="42"/>
      <c r="R53" s="43"/>
    </row>
    <row r="54" spans="1:18" s="8" customFormat="1" x14ac:dyDescent="0.25">
      <c r="A54" s="31"/>
      <c r="B54" s="11" t="s">
        <v>90</v>
      </c>
      <c r="C54" s="2">
        <v>81793146560</v>
      </c>
      <c r="D54" s="3" t="s">
        <v>2</v>
      </c>
      <c r="E54" s="32">
        <v>2923.03</v>
      </c>
      <c r="F54" s="33" t="s">
        <v>11</v>
      </c>
      <c r="G54" s="1"/>
      <c r="H54" s="6"/>
      <c r="I54" s="7"/>
      <c r="K54" s="1"/>
      <c r="L54" s="1"/>
      <c r="M54" s="1"/>
      <c r="N54" s="1"/>
      <c r="O54" s="9"/>
      <c r="R54" s="34"/>
    </row>
    <row r="55" spans="1:18" s="8" customFormat="1" x14ac:dyDescent="0.25">
      <c r="A55" s="31"/>
      <c r="B55" s="11" t="s">
        <v>91</v>
      </c>
      <c r="C55" s="2" t="s">
        <v>92</v>
      </c>
      <c r="D55" s="3" t="s">
        <v>2</v>
      </c>
      <c r="E55" s="32">
        <v>248.85</v>
      </c>
      <c r="F55" s="33" t="s">
        <v>93</v>
      </c>
      <c r="G55" s="1"/>
      <c r="H55" s="6"/>
      <c r="I55" s="7"/>
      <c r="K55" s="1"/>
      <c r="L55" s="1"/>
      <c r="M55" s="1"/>
      <c r="N55" s="1"/>
      <c r="O55" s="9"/>
      <c r="R55" s="34"/>
    </row>
    <row r="56" spans="1:18" s="8" customFormat="1" x14ac:dyDescent="0.25">
      <c r="A56" s="31"/>
      <c r="B56" s="11"/>
      <c r="C56" s="2"/>
      <c r="D56" s="3"/>
      <c r="E56" s="32">
        <v>41.48</v>
      </c>
      <c r="F56" s="33" t="s">
        <v>94</v>
      </c>
      <c r="G56" s="1"/>
      <c r="H56" s="6"/>
      <c r="I56" s="7"/>
      <c r="K56" s="1"/>
      <c r="L56" s="1"/>
      <c r="M56" s="1"/>
      <c r="N56" s="1"/>
      <c r="O56" s="9"/>
      <c r="R56" s="34"/>
    </row>
    <row r="57" spans="1:18" s="41" customFormat="1" x14ac:dyDescent="0.25">
      <c r="A57" s="35"/>
      <c r="B57" s="36" t="s">
        <v>95</v>
      </c>
      <c r="C57" s="37"/>
      <c r="D57" s="38"/>
      <c r="E57" s="39">
        <f>E56+E55</f>
        <v>290.33</v>
      </c>
      <c r="F57" s="40"/>
      <c r="H57" s="42"/>
      <c r="I57" s="35"/>
      <c r="O57" s="42"/>
      <c r="R57" s="43"/>
    </row>
    <row r="58" spans="1:18" s="8" customFormat="1" x14ac:dyDescent="0.25">
      <c r="A58" s="31"/>
      <c r="B58" s="11" t="s">
        <v>96</v>
      </c>
      <c r="C58" s="2" t="s">
        <v>97</v>
      </c>
      <c r="D58" s="3" t="s">
        <v>2</v>
      </c>
      <c r="E58" s="32">
        <v>356.25</v>
      </c>
      <c r="F58" s="33" t="s">
        <v>27</v>
      </c>
      <c r="G58" s="1"/>
      <c r="H58" s="6"/>
      <c r="I58" s="7"/>
      <c r="K58" s="1"/>
      <c r="L58" s="1"/>
      <c r="M58" s="1"/>
      <c r="N58" s="1"/>
      <c r="O58" s="9"/>
      <c r="R58" s="34"/>
    </row>
    <row r="59" spans="1:18" s="8" customFormat="1" x14ac:dyDescent="0.25">
      <c r="A59" s="31"/>
      <c r="B59" s="11" t="s">
        <v>98</v>
      </c>
      <c r="C59" s="2" t="s">
        <v>99</v>
      </c>
      <c r="D59" s="3" t="s">
        <v>2</v>
      </c>
      <c r="E59" s="32">
        <v>58.91</v>
      </c>
      <c r="F59" s="33" t="s">
        <v>27</v>
      </c>
      <c r="G59" s="1"/>
      <c r="H59" s="6"/>
      <c r="I59" s="7"/>
      <c r="K59" s="1"/>
      <c r="L59" s="1"/>
      <c r="M59" s="1"/>
      <c r="N59" s="1"/>
      <c r="O59" s="9"/>
      <c r="R59" s="34"/>
    </row>
    <row r="60" spans="1:18" s="8" customFormat="1" x14ac:dyDescent="0.25">
      <c r="A60" s="31"/>
      <c r="B60" s="11" t="s">
        <v>100</v>
      </c>
      <c r="C60" s="2" t="s">
        <v>101</v>
      </c>
      <c r="D60" s="3" t="s">
        <v>2</v>
      </c>
      <c r="E60" s="32">
        <v>66.680000000000007</v>
      </c>
      <c r="F60" s="33" t="s">
        <v>27</v>
      </c>
      <c r="G60" s="1"/>
      <c r="H60" s="6"/>
      <c r="I60" s="7"/>
      <c r="K60" s="1"/>
      <c r="L60" s="1"/>
      <c r="M60" s="1"/>
      <c r="N60" s="1"/>
      <c r="O60" s="9"/>
      <c r="R60" s="34"/>
    </row>
    <row r="61" spans="1:18" s="8" customFormat="1" x14ac:dyDescent="0.25">
      <c r="A61" s="31"/>
      <c r="B61" s="11" t="s">
        <v>102</v>
      </c>
      <c r="C61" s="2" t="s">
        <v>103</v>
      </c>
      <c r="D61" s="3" t="s">
        <v>104</v>
      </c>
      <c r="E61" s="32">
        <v>14820.56</v>
      </c>
      <c r="F61" s="33" t="s">
        <v>21</v>
      </c>
      <c r="G61" s="1"/>
      <c r="H61" s="6"/>
      <c r="I61" s="7"/>
      <c r="K61" s="1"/>
      <c r="L61" s="1"/>
      <c r="M61" s="1"/>
      <c r="N61" s="1"/>
      <c r="O61" s="9"/>
      <c r="R61" s="34"/>
    </row>
    <row r="62" spans="1:18" s="8" customFormat="1" x14ac:dyDescent="0.25">
      <c r="A62" s="31"/>
      <c r="B62" s="11" t="s">
        <v>105</v>
      </c>
      <c r="C62" s="2">
        <v>63073332379</v>
      </c>
      <c r="D62" s="3" t="s">
        <v>2</v>
      </c>
      <c r="E62" s="32">
        <v>8229.19</v>
      </c>
      <c r="F62" s="33" t="s">
        <v>32</v>
      </c>
      <c r="G62" s="1"/>
      <c r="H62" s="6"/>
      <c r="I62" s="7"/>
      <c r="K62" s="1"/>
      <c r="L62" s="1"/>
      <c r="M62" s="1"/>
      <c r="N62" s="1"/>
      <c r="O62" s="9"/>
      <c r="R62" s="34"/>
    </row>
    <row r="63" spans="1:18" s="8" customFormat="1" ht="33" x14ac:dyDescent="0.25">
      <c r="A63" s="31"/>
      <c r="B63" s="11" t="s">
        <v>106</v>
      </c>
      <c r="C63" s="2">
        <v>35062225743</v>
      </c>
      <c r="D63" s="3" t="s">
        <v>2</v>
      </c>
      <c r="E63" s="32">
        <v>141.56</v>
      </c>
      <c r="F63" s="33" t="s">
        <v>14</v>
      </c>
      <c r="G63" s="1"/>
      <c r="H63" s="6"/>
      <c r="I63" s="7"/>
      <c r="K63" s="1"/>
      <c r="L63" s="1"/>
      <c r="M63" s="1"/>
      <c r="N63" s="1"/>
      <c r="O63" s="9"/>
      <c r="R63" s="34"/>
    </row>
    <row r="64" spans="1:18" s="8" customFormat="1" x14ac:dyDescent="0.25">
      <c r="A64" s="31"/>
      <c r="B64" s="11" t="s">
        <v>107</v>
      </c>
      <c r="C64" s="2" t="s">
        <v>108</v>
      </c>
      <c r="D64" s="3" t="s">
        <v>39</v>
      </c>
      <c r="E64" s="32">
        <v>127.68</v>
      </c>
      <c r="F64" s="33" t="s">
        <v>27</v>
      </c>
      <c r="G64" s="1"/>
      <c r="H64" s="6"/>
      <c r="I64" s="7"/>
      <c r="K64" s="1"/>
      <c r="L64" s="1"/>
      <c r="M64" s="1"/>
      <c r="N64" s="1"/>
      <c r="O64" s="9"/>
      <c r="R64" s="34"/>
    </row>
    <row r="65" spans="1:18" s="8" customFormat="1" x14ac:dyDescent="0.25">
      <c r="A65" s="31"/>
      <c r="B65" s="11" t="s">
        <v>109</v>
      </c>
      <c r="C65" s="2" t="s">
        <v>110</v>
      </c>
      <c r="D65" s="3" t="s">
        <v>111</v>
      </c>
      <c r="E65" s="32">
        <v>676.72</v>
      </c>
      <c r="F65" s="33" t="s">
        <v>21</v>
      </c>
      <c r="G65" s="1"/>
      <c r="H65" s="6"/>
      <c r="I65" s="7"/>
      <c r="K65" s="1"/>
      <c r="L65" s="1"/>
      <c r="M65" s="1"/>
      <c r="N65" s="1"/>
      <c r="O65" s="9"/>
      <c r="R65" s="34"/>
    </row>
    <row r="66" spans="1:18" s="8" customFormat="1" x14ac:dyDescent="0.25">
      <c r="A66" s="31"/>
      <c r="B66" s="11" t="s">
        <v>112</v>
      </c>
      <c r="C66" s="2" t="s">
        <v>113</v>
      </c>
      <c r="D66" s="3" t="s">
        <v>114</v>
      </c>
      <c r="E66" s="32">
        <v>1613.3</v>
      </c>
      <c r="F66" s="33" t="s">
        <v>115</v>
      </c>
      <c r="G66" s="1"/>
      <c r="H66" s="6"/>
      <c r="I66" s="7"/>
      <c r="K66" s="1"/>
      <c r="L66" s="1"/>
      <c r="M66" s="1"/>
      <c r="N66" s="1"/>
      <c r="O66" s="9"/>
      <c r="R66" s="34"/>
    </row>
    <row r="67" spans="1:18" s="8" customFormat="1" x14ac:dyDescent="0.25">
      <c r="A67" s="31"/>
      <c r="B67" s="11" t="s">
        <v>116</v>
      </c>
      <c r="C67" s="2">
        <v>45821273643</v>
      </c>
      <c r="D67" s="3" t="s">
        <v>117</v>
      </c>
      <c r="E67" s="32">
        <v>4337.5</v>
      </c>
      <c r="F67" s="33" t="s">
        <v>27</v>
      </c>
      <c r="G67" s="1"/>
      <c r="H67" s="44"/>
      <c r="I67" s="7"/>
      <c r="K67" s="1"/>
      <c r="L67" s="1"/>
      <c r="M67" s="1"/>
      <c r="N67" s="1"/>
      <c r="O67" s="45"/>
      <c r="R67" s="34"/>
    </row>
    <row r="68" spans="1:18" s="8" customFormat="1" ht="33" x14ac:dyDescent="0.25">
      <c r="A68" s="31"/>
      <c r="B68" s="11" t="s">
        <v>118</v>
      </c>
      <c r="C68" s="2">
        <v>85821130368</v>
      </c>
      <c r="D68" s="3" t="s">
        <v>2</v>
      </c>
      <c r="E68" s="32">
        <v>13.21</v>
      </c>
      <c r="F68" s="33" t="s">
        <v>119</v>
      </c>
      <c r="G68" s="1"/>
      <c r="H68" s="6"/>
      <c r="I68" s="7"/>
      <c r="K68" s="1"/>
      <c r="L68" s="1"/>
      <c r="M68" s="1"/>
      <c r="N68" s="1"/>
      <c r="O68" s="9"/>
      <c r="R68" s="34"/>
    </row>
    <row r="69" spans="1:18" s="8" customFormat="1" x14ac:dyDescent="0.25">
      <c r="A69" s="31"/>
      <c r="B69" s="11" t="s">
        <v>120</v>
      </c>
      <c r="C69" s="2" t="s">
        <v>121</v>
      </c>
      <c r="D69" s="3" t="s">
        <v>122</v>
      </c>
      <c r="E69" s="32">
        <v>1347.5</v>
      </c>
      <c r="F69" s="33" t="s">
        <v>21</v>
      </c>
      <c r="G69" s="1"/>
      <c r="H69" s="6"/>
      <c r="I69" s="7"/>
      <c r="K69" s="1"/>
      <c r="L69" s="1"/>
      <c r="M69" s="1"/>
      <c r="N69" s="1"/>
      <c r="O69" s="9"/>
      <c r="R69" s="34"/>
    </row>
    <row r="70" spans="1:18" s="8" customFormat="1" x14ac:dyDescent="0.25">
      <c r="A70" s="31"/>
      <c r="B70" s="11" t="s">
        <v>123</v>
      </c>
      <c r="C70" s="2" t="s">
        <v>124</v>
      </c>
      <c r="D70" s="3" t="s">
        <v>125</v>
      </c>
      <c r="E70" s="32">
        <v>265.43</v>
      </c>
      <c r="F70" s="33" t="s">
        <v>126</v>
      </c>
      <c r="G70" s="1"/>
      <c r="H70" s="6"/>
      <c r="I70" s="7"/>
      <c r="K70" s="1"/>
      <c r="L70" s="1"/>
      <c r="M70" s="1"/>
      <c r="N70" s="1"/>
      <c r="O70" s="9"/>
      <c r="R70" s="34"/>
    </row>
    <row r="71" spans="1:18" s="8" customFormat="1" ht="33" x14ac:dyDescent="0.25">
      <c r="A71" s="31"/>
      <c r="B71" s="11" t="s">
        <v>127</v>
      </c>
      <c r="C71" s="2">
        <v>15907062900</v>
      </c>
      <c r="D71" s="3" t="s">
        <v>61</v>
      </c>
      <c r="E71" s="32">
        <v>1206.56</v>
      </c>
      <c r="F71" s="33" t="s">
        <v>32</v>
      </c>
      <c r="G71" s="1"/>
      <c r="H71" s="6"/>
      <c r="I71" s="7"/>
      <c r="K71" s="1"/>
      <c r="L71" s="1"/>
      <c r="M71" s="1"/>
      <c r="N71" s="1"/>
      <c r="O71" s="9"/>
      <c r="R71" s="34"/>
    </row>
    <row r="72" spans="1:18" s="8" customFormat="1" ht="33" x14ac:dyDescent="0.25">
      <c r="A72" s="31"/>
      <c r="B72" s="11" t="s">
        <v>128</v>
      </c>
      <c r="C72" s="2" t="s">
        <v>129</v>
      </c>
      <c r="D72" s="3" t="s">
        <v>130</v>
      </c>
      <c r="E72" s="32">
        <v>575</v>
      </c>
      <c r="F72" s="33" t="s">
        <v>14</v>
      </c>
      <c r="G72" s="1"/>
      <c r="H72" s="6"/>
      <c r="I72" s="7"/>
      <c r="K72" s="1"/>
      <c r="L72" s="1"/>
      <c r="M72" s="1"/>
      <c r="N72" s="1"/>
      <c r="O72" s="9"/>
      <c r="R72" s="34"/>
    </row>
    <row r="73" spans="1:18" s="8" customFormat="1" x14ac:dyDescent="0.25">
      <c r="A73" s="31"/>
      <c r="B73" s="11" t="s">
        <v>131</v>
      </c>
      <c r="C73" s="2" t="s">
        <v>132</v>
      </c>
      <c r="D73" s="3" t="s">
        <v>61</v>
      </c>
      <c r="E73" s="32">
        <v>204.88</v>
      </c>
      <c r="F73" s="33" t="s">
        <v>18</v>
      </c>
      <c r="G73" s="1"/>
      <c r="H73" s="6"/>
      <c r="I73" s="7"/>
      <c r="K73" s="1"/>
      <c r="L73" s="1"/>
      <c r="M73" s="1"/>
      <c r="N73" s="1"/>
      <c r="O73" s="9"/>
      <c r="R73" s="34"/>
    </row>
    <row r="74" spans="1:18" s="8" customFormat="1" x14ac:dyDescent="0.25">
      <c r="A74" s="31"/>
      <c r="B74" s="11" t="s">
        <v>133</v>
      </c>
      <c r="C74" s="2" t="s">
        <v>134</v>
      </c>
      <c r="D74" s="3" t="s">
        <v>2</v>
      </c>
      <c r="E74" s="32">
        <v>1050</v>
      </c>
      <c r="F74" s="33" t="s">
        <v>25</v>
      </c>
      <c r="G74" s="1"/>
      <c r="H74" s="6"/>
      <c r="I74" s="7"/>
      <c r="K74" s="1"/>
      <c r="L74" s="1"/>
      <c r="M74" s="1"/>
      <c r="N74" s="1"/>
      <c r="O74" s="9"/>
      <c r="R74" s="34"/>
    </row>
    <row r="75" spans="1:18" s="8" customFormat="1" x14ac:dyDescent="0.25">
      <c r="A75" s="31"/>
      <c r="B75" s="11" t="s">
        <v>135</v>
      </c>
      <c r="C75" s="2" t="s">
        <v>136</v>
      </c>
      <c r="D75" s="3" t="s">
        <v>2</v>
      </c>
      <c r="E75" s="32">
        <v>31.5</v>
      </c>
      <c r="F75" s="33" t="s">
        <v>56</v>
      </c>
      <c r="G75" s="1"/>
      <c r="H75" s="44"/>
      <c r="I75" s="7"/>
      <c r="K75" s="1"/>
      <c r="L75" s="1"/>
      <c r="M75" s="1"/>
      <c r="N75" s="1"/>
      <c r="O75" s="45"/>
      <c r="R75" s="34"/>
    </row>
    <row r="76" spans="1:18" s="8" customFormat="1" x14ac:dyDescent="0.25">
      <c r="A76" s="31"/>
      <c r="B76" s="11" t="s">
        <v>137</v>
      </c>
      <c r="C76" s="2">
        <v>26251326399</v>
      </c>
      <c r="D76" s="3" t="s">
        <v>138</v>
      </c>
      <c r="E76" s="32">
        <v>28.68</v>
      </c>
      <c r="F76" s="33" t="s">
        <v>18</v>
      </c>
      <c r="G76" s="1"/>
      <c r="H76" s="6"/>
      <c r="I76" s="7"/>
      <c r="K76" s="1"/>
      <c r="L76" s="1"/>
      <c r="M76" s="1"/>
      <c r="N76" s="1"/>
      <c r="O76" s="9"/>
      <c r="R76" s="34"/>
    </row>
    <row r="77" spans="1:18" s="8" customFormat="1" x14ac:dyDescent="0.25">
      <c r="A77" s="31"/>
      <c r="B77" s="11" t="s">
        <v>22</v>
      </c>
      <c r="C77" s="2">
        <v>38812451417</v>
      </c>
      <c r="D77" s="3" t="s">
        <v>17</v>
      </c>
      <c r="E77" s="32">
        <v>79.63</v>
      </c>
      <c r="F77" s="33" t="s">
        <v>18</v>
      </c>
      <c r="G77" s="1"/>
      <c r="H77" s="6"/>
      <c r="I77" s="7"/>
      <c r="K77" s="1"/>
      <c r="L77" s="1"/>
      <c r="M77" s="1"/>
      <c r="N77" s="1"/>
      <c r="O77" s="9"/>
      <c r="R77" s="34"/>
    </row>
    <row r="78" spans="1:18" s="8" customFormat="1" x14ac:dyDescent="0.25">
      <c r="A78" s="31"/>
      <c r="B78" s="11" t="s">
        <v>139</v>
      </c>
      <c r="C78" s="2" t="s">
        <v>140</v>
      </c>
      <c r="D78" s="3" t="s">
        <v>61</v>
      </c>
      <c r="E78" s="32">
        <v>19.37</v>
      </c>
      <c r="F78" s="33" t="s">
        <v>18</v>
      </c>
      <c r="G78" s="1"/>
      <c r="H78" s="6"/>
      <c r="I78" s="7"/>
      <c r="K78" s="1"/>
      <c r="L78" s="1"/>
      <c r="M78" s="1"/>
      <c r="N78" s="1"/>
      <c r="O78" s="9"/>
      <c r="R78" s="34"/>
    </row>
    <row r="79" spans="1:18" s="8" customFormat="1" x14ac:dyDescent="0.25">
      <c r="A79" s="31"/>
      <c r="B79" s="11" t="s">
        <v>141</v>
      </c>
      <c r="C79" s="2" t="s">
        <v>142</v>
      </c>
      <c r="D79" s="3" t="s">
        <v>2</v>
      </c>
      <c r="E79" s="32">
        <v>1010.82</v>
      </c>
      <c r="F79" s="33" t="s">
        <v>115</v>
      </c>
      <c r="G79" s="1"/>
      <c r="H79" s="6"/>
      <c r="I79" s="7"/>
      <c r="K79" s="1"/>
      <c r="L79" s="1"/>
      <c r="M79" s="1"/>
      <c r="N79" s="1"/>
      <c r="O79" s="9"/>
      <c r="R79" s="34"/>
    </row>
    <row r="80" spans="1:18" s="8" customFormat="1" x14ac:dyDescent="0.25">
      <c r="A80" s="31"/>
      <c r="B80" s="11" t="s">
        <v>143</v>
      </c>
      <c r="C80" s="2" t="s">
        <v>144</v>
      </c>
      <c r="D80" s="3" t="s">
        <v>17</v>
      </c>
      <c r="E80" s="32">
        <v>8391.25</v>
      </c>
      <c r="F80" s="33" t="s">
        <v>27</v>
      </c>
      <c r="G80" s="1"/>
      <c r="H80" s="6"/>
      <c r="I80" s="7"/>
      <c r="K80" s="1"/>
      <c r="L80" s="1"/>
      <c r="M80" s="1"/>
      <c r="N80" s="1"/>
      <c r="O80" s="9"/>
      <c r="R80" s="34"/>
    </row>
    <row r="81" spans="1:18" s="8" customFormat="1" ht="33" x14ac:dyDescent="0.25">
      <c r="A81" s="31"/>
      <c r="B81" s="11" t="s">
        <v>145</v>
      </c>
      <c r="C81" s="2" t="s">
        <v>146</v>
      </c>
      <c r="D81" s="3" t="s">
        <v>2</v>
      </c>
      <c r="E81" s="32">
        <v>71.680000000000007</v>
      </c>
      <c r="F81" s="33" t="s">
        <v>147</v>
      </c>
      <c r="G81" s="1"/>
      <c r="H81" s="6"/>
      <c r="I81" s="7"/>
      <c r="K81" s="1"/>
      <c r="L81" s="1"/>
      <c r="M81" s="1"/>
      <c r="N81" s="1"/>
      <c r="O81" s="9"/>
      <c r="R81" s="34"/>
    </row>
    <row r="82" spans="1:18" s="8" customFormat="1" ht="33" x14ac:dyDescent="0.25">
      <c r="A82" s="31"/>
      <c r="B82" s="11" t="s">
        <v>148</v>
      </c>
      <c r="C82" s="2" t="s">
        <v>149</v>
      </c>
      <c r="D82" s="3" t="s">
        <v>61</v>
      </c>
      <c r="E82" s="32">
        <v>36.119999999999997</v>
      </c>
      <c r="F82" s="33" t="s">
        <v>150</v>
      </c>
      <c r="G82" s="1"/>
      <c r="H82" s="6"/>
      <c r="I82" s="7"/>
      <c r="K82" s="1"/>
      <c r="L82" s="1"/>
      <c r="M82" s="1"/>
      <c r="N82" s="1"/>
      <c r="O82" s="9"/>
      <c r="R82" s="34"/>
    </row>
    <row r="83" spans="1:18" s="8" customFormat="1" ht="33" x14ac:dyDescent="0.25">
      <c r="A83" s="31"/>
      <c r="B83" s="11" t="s">
        <v>151</v>
      </c>
      <c r="C83" s="2" t="s">
        <v>152</v>
      </c>
      <c r="D83" s="3" t="s">
        <v>2</v>
      </c>
      <c r="E83" s="32">
        <v>1537.49</v>
      </c>
      <c r="F83" s="33" t="s">
        <v>14</v>
      </c>
      <c r="G83" s="1"/>
      <c r="H83" s="6"/>
      <c r="I83" s="7"/>
      <c r="K83" s="1"/>
      <c r="L83" s="1"/>
      <c r="M83" s="1"/>
      <c r="N83" s="1"/>
      <c r="O83" s="9"/>
      <c r="R83" s="34"/>
    </row>
    <row r="84" spans="1:18" s="8" customFormat="1" ht="33" x14ac:dyDescent="0.25">
      <c r="A84" s="31"/>
      <c r="B84" s="11" t="s">
        <v>153</v>
      </c>
      <c r="C84" s="2">
        <v>85941596441</v>
      </c>
      <c r="D84" s="3" t="s">
        <v>2</v>
      </c>
      <c r="E84" s="32">
        <v>57.91</v>
      </c>
      <c r="F84" s="33" t="s">
        <v>70</v>
      </c>
      <c r="G84" s="1"/>
      <c r="H84" s="6"/>
      <c r="I84" s="7"/>
      <c r="K84" s="1"/>
      <c r="L84" s="1"/>
      <c r="M84" s="1"/>
      <c r="N84" s="1"/>
      <c r="O84" s="9"/>
      <c r="R84" s="34"/>
    </row>
    <row r="85" spans="1:18" s="8" customFormat="1" x14ac:dyDescent="0.25">
      <c r="A85" s="31"/>
      <c r="B85" s="11"/>
      <c r="C85" s="2"/>
      <c r="D85" s="3"/>
      <c r="E85" s="32">
        <v>90.14</v>
      </c>
      <c r="F85" s="33" t="s">
        <v>21</v>
      </c>
      <c r="G85" s="1"/>
      <c r="H85" s="6"/>
      <c r="I85" s="7"/>
      <c r="K85" s="1"/>
      <c r="L85" s="1"/>
      <c r="M85" s="1"/>
      <c r="N85" s="1"/>
      <c r="O85" s="9"/>
      <c r="R85" s="34"/>
    </row>
    <row r="86" spans="1:18" s="8" customFormat="1" x14ac:dyDescent="0.25">
      <c r="A86" s="31"/>
      <c r="B86" s="11"/>
      <c r="C86" s="2"/>
      <c r="D86" s="3"/>
      <c r="E86" s="32">
        <v>22.82</v>
      </c>
      <c r="F86" s="33" t="s">
        <v>32</v>
      </c>
      <c r="G86" s="1"/>
      <c r="H86" s="6"/>
      <c r="I86" s="7"/>
      <c r="K86" s="1"/>
      <c r="L86" s="1"/>
      <c r="M86" s="1"/>
      <c r="N86" s="1"/>
      <c r="O86" s="9"/>
      <c r="R86" s="34"/>
    </row>
    <row r="87" spans="1:18" s="8" customFormat="1" ht="33" x14ac:dyDescent="0.25">
      <c r="A87" s="31"/>
      <c r="B87" s="11"/>
      <c r="C87" s="2"/>
      <c r="D87" s="3"/>
      <c r="E87" s="32">
        <v>100.74</v>
      </c>
      <c r="F87" s="33" t="s">
        <v>154</v>
      </c>
      <c r="G87" s="1"/>
      <c r="H87" s="6"/>
      <c r="I87" s="7"/>
      <c r="K87" s="1"/>
      <c r="L87" s="1"/>
      <c r="M87" s="1"/>
      <c r="N87" s="1"/>
      <c r="O87" s="9"/>
      <c r="R87" s="34"/>
    </row>
    <row r="88" spans="1:18" s="8" customFormat="1" ht="33" x14ac:dyDescent="0.25">
      <c r="A88" s="31"/>
      <c r="B88" s="11"/>
      <c r="C88" s="2"/>
      <c r="D88" s="3"/>
      <c r="E88" s="32">
        <v>37.799999999999997</v>
      </c>
      <c r="F88" s="33" t="s">
        <v>14</v>
      </c>
      <c r="G88" s="1"/>
      <c r="H88" s="6"/>
      <c r="I88" s="7"/>
      <c r="K88" s="1"/>
      <c r="L88" s="1"/>
      <c r="M88" s="1"/>
      <c r="N88" s="1"/>
      <c r="O88" s="9"/>
      <c r="R88" s="34"/>
    </row>
    <row r="89" spans="1:18" s="8" customFormat="1" x14ac:dyDescent="0.25">
      <c r="A89" s="31"/>
      <c r="B89" s="11"/>
      <c r="C89" s="2"/>
      <c r="D89" s="3"/>
      <c r="E89" s="32">
        <v>212.4</v>
      </c>
      <c r="F89" s="33" t="s">
        <v>18</v>
      </c>
      <c r="G89" s="1"/>
      <c r="H89" s="6"/>
      <c r="I89" s="7"/>
      <c r="K89" s="1"/>
      <c r="L89" s="1"/>
      <c r="M89" s="1"/>
      <c r="N89" s="1"/>
      <c r="O89" s="9"/>
      <c r="R89" s="34"/>
    </row>
    <row r="90" spans="1:18" s="8" customFormat="1" x14ac:dyDescent="0.25">
      <c r="A90" s="31"/>
      <c r="B90" s="11"/>
      <c r="C90" s="2"/>
      <c r="D90" s="3"/>
      <c r="E90" s="32">
        <v>27</v>
      </c>
      <c r="F90" s="33" t="s">
        <v>126</v>
      </c>
      <c r="G90" s="1"/>
      <c r="H90" s="6"/>
      <c r="I90" s="7"/>
      <c r="K90" s="1"/>
      <c r="L90" s="1"/>
      <c r="M90" s="1"/>
      <c r="N90" s="1"/>
      <c r="O90" s="9"/>
      <c r="R90" s="34"/>
    </row>
    <row r="91" spans="1:18" s="8" customFormat="1" x14ac:dyDescent="0.25">
      <c r="A91" s="31"/>
      <c r="B91" s="11"/>
      <c r="C91" s="2"/>
      <c r="D91" s="3"/>
      <c r="E91" s="32">
        <v>0.18</v>
      </c>
      <c r="F91" s="33" t="s">
        <v>66</v>
      </c>
      <c r="G91" s="1"/>
      <c r="H91" s="6"/>
      <c r="I91" s="7"/>
      <c r="K91" s="1"/>
      <c r="L91" s="1"/>
      <c r="M91" s="1"/>
      <c r="N91" s="1"/>
      <c r="O91" s="9"/>
      <c r="R91" s="34"/>
    </row>
    <row r="92" spans="1:18" s="41" customFormat="1" x14ac:dyDescent="0.25">
      <c r="A92" s="35"/>
      <c r="B92" s="36" t="s">
        <v>155</v>
      </c>
      <c r="C92" s="37"/>
      <c r="D92" s="38"/>
      <c r="E92" s="39">
        <f>E89+E84+E85+E86+E87+E88+E90+E91</f>
        <v>548.9899999999999</v>
      </c>
      <c r="F92" s="40"/>
      <c r="H92" s="42"/>
      <c r="I92" s="35"/>
      <c r="O92" s="42"/>
      <c r="R92" s="43"/>
    </row>
    <row r="93" spans="1:18" s="8" customFormat="1" x14ac:dyDescent="0.25">
      <c r="A93" s="31"/>
      <c r="B93" s="11" t="s">
        <v>156</v>
      </c>
      <c r="C93" s="2" t="s">
        <v>157</v>
      </c>
      <c r="D93" s="3" t="s">
        <v>82</v>
      </c>
      <c r="E93" s="32">
        <v>22.5</v>
      </c>
      <c r="F93" s="33" t="s">
        <v>147</v>
      </c>
      <c r="G93" s="1"/>
      <c r="H93" s="6"/>
      <c r="I93" s="7"/>
      <c r="K93" s="1"/>
      <c r="L93" s="1"/>
      <c r="M93" s="1"/>
      <c r="N93" s="1"/>
      <c r="O93" s="9"/>
      <c r="R93" s="34"/>
    </row>
    <row r="94" spans="1:18" s="8" customFormat="1" ht="33" x14ac:dyDescent="0.25">
      <c r="A94" s="31"/>
      <c r="B94" s="11"/>
      <c r="C94" s="2"/>
      <c r="D94" s="3"/>
      <c r="E94" s="32">
        <v>126.25</v>
      </c>
      <c r="F94" s="33" t="s">
        <v>14</v>
      </c>
      <c r="G94" s="1"/>
      <c r="H94" s="6"/>
      <c r="I94" s="7"/>
      <c r="K94" s="1"/>
      <c r="L94" s="1"/>
      <c r="M94" s="1"/>
      <c r="N94" s="1"/>
      <c r="O94" s="9"/>
      <c r="R94" s="34"/>
    </row>
    <row r="95" spans="1:18" s="41" customFormat="1" x14ac:dyDescent="0.25">
      <c r="A95" s="35"/>
      <c r="B95" s="36" t="s">
        <v>158</v>
      </c>
      <c r="C95" s="37"/>
      <c r="D95" s="38"/>
      <c r="E95" s="39">
        <f>E93+E94</f>
        <v>148.75</v>
      </c>
      <c r="F95" s="40"/>
      <c r="H95" s="42"/>
      <c r="I95" s="35"/>
      <c r="O95" s="42"/>
      <c r="R95" s="43"/>
    </row>
    <row r="96" spans="1:18" s="8" customFormat="1" x14ac:dyDescent="0.25">
      <c r="A96" s="31"/>
      <c r="B96" s="11" t="s">
        <v>159</v>
      </c>
      <c r="C96" s="2">
        <v>83416546499</v>
      </c>
      <c r="D96" s="3" t="s">
        <v>2</v>
      </c>
      <c r="E96" s="32">
        <v>2096.56</v>
      </c>
      <c r="F96" s="33" t="s">
        <v>18</v>
      </c>
      <c r="G96" s="1"/>
      <c r="H96" s="6"/>
      <c r="I96" s="7"/>
      <c r="K96" s="1"/>
      <c r="L96" s="1"/>
      <c r="M96" s="1"/>
      <c r="N96" s="1"/>
      <c r="O96" s="9"/>
      <c r="R96" s="34"/>
    </row>
    <row r="97" spans="1:18" s="8" customFormat="1" x14ac:dyDescent="0.25">
      <c r="A97" s="31"/>
      <c r="B97" s="11" t="s">
        <v>160</v>
      </c>
      <c r="C97" s="2" t="s">
        <v>161</v>
      </c>
      <c r="D97" s="3" t="s">
        <v>39</v>
      </c>
      <c r="E97" s="32">
        <v>43</v>
      </c>
      <c r="F97" s="33" t="s">
        <v>18</v>
      </c>
      <c r="G97" s="1"/>
      <c r="H97" s="6"/>
      <c r="I97" s="7"/>
      <c r="K97" s="1"/>
      <c r="L97" s="1"/>
      <c r="M97" s="1"/>
      <c r="N97" s="1"/>
      <c r="O97" s="9"/>
      <c r="R97" s="34"/>
    </row>
    <row r="98" spans="1:18" s="8" customFormat="1" ht="33" x14ac:dyDescent="0.25">
      <c r="A98" s="31"/>
      <c r="B98" s="11" t="s">
        <v>162</v>
      </c>
      <c r="C98" s="2">
        <v>76080865307</v>
      </c>
      <c r="D98" s="3" t="s">
        <v>2</v>
      </c>
      <c r="E98" s="32">
        <v>89.59</v>
      </c>
      <c r="F98" s="33" t="s">
        <v>14</v>
      </c>
      <c r="G98" s="1"/>
      <c r="H98" s="6"/>
      <c r="I98" s="7"/>
      <c r="K98" s="1"/>
      <c r="L98" s="1"/>
      <c r="M98" s="1"/>
      <c r="N98" s="1"/>
      <c r="O98" s="9"/>
      <c r="R98" s="34"/>
    </row>
    <row r="99" spans="1:18" s="8" customFormat="1" x14ac:dyDescent="0.25">
      <c r="A99" s="31"/>
      <c r="B99" s="11" t="s">
        <v>163</v>
      </c>
      <c r="C99" s="2" t="s">
        <v>164</v>
      </c>
      <c r="D99" s="3" t="s">
        <v>2</v>
      </c>
      <c r="E99" s="32">
        <v>8901.0300000000007</v>
      </c>
      <c r="F99" s="33" t="s">
        <v>56</v>
      </c>
      <c r="G99" s="1"/>
      <c r="H99" s="6"/>
      <c r="I99" s="7"/>
      <c r="K99" s="1"/>
      <c r="L99" s="1"/>
      <c r="M99" s="1"/>
      <c r="N99" s="1"/>
      <c r="O99" s="9"/>
      <c r="R99" s="34"/>
    </row>
    <row r="100" spans="1:18" s="8" customFormat="1" ht="33" x14ac:dyDescent="0.25">
      <c r="A100" s="31"/>
      <c r="B100" s="11" t="s">
        <v>165</v>
      </c>
      <c r="C100" s="2" t="s">
        <v>166</v>
      </c>
      <c r="D100" s="3" t="s">
        <v>61</v>
      </c>
      <c r="E100" s="32">
        <v>158</v>
      </c>
      <c r="F100" s="33" t="s">
        <v>14</v>
      </c>
      <c r="G100" s="1"/>
      <c r="H100" s="6"/>
      <c r="I100" s="7"/>
      <c r="K100" s="1"/>
      <c r="L100" s="1"/>
      <c r="M100" s="1"/>
      <c r="N100" s="1"/>
      <c r="O100" s="9"/>
      <c r="R100" s="34"/>
    </row>
    <row r="101" spans="1:18" s="8" customFormat="1" x14ac:dyDescent="0.25">
      <c r="A101" s="31"/>
      <c r="B101" s="11" t="s">
        <v>167</v>
      </c>
      <c r="C101" s="2" t="s">
        <v>168</v>
      </c>
      <c r="D101" s="3" t="s">
        <v>169</v>
      </c>
      <c r="E101" s="32">
        <v>1280</v>
      </c>
      <c r="F101" s="33" t="s">
        <v>170</v>
      </c>
      <c r="G101" s="1"/>
      <c r="H101" s="6"/>
      <c r="I101" s="7"/>
      <c r="K101" s="1"/>
      <c r="L101" s="1"/>
      <c r="M101" s="1"/>
      <c r="N101" s="1"/>
      <c r="O101" s="9"/>
      <c r="R101" s="34"/>
    </row>
    <row r="102" spans="1:18" s="8" customFormat="1" x14ac:dyDescent="0.25">
      <c r="A102" s="31"/>
      <c r="B102" s="11" t="s">
        <v>171</v>
      </c>
      <c r="C102" s="2" t="s">
        <v>172</v>
      </c>
      <c r="D102" s="3" t="s">
        <v>2</v>
      </c>
      <c r="E102" s="32">
        <v>540</v>
      </c>
      <c r="F102" s="33" t="s">
        <v>27</v>
      </c>
      <c r="G102" s="1"/>
      <c r="H102" s="6"/>
      <c r="I102" s="7"/>
      <c r="K102" s="1"/>
      <c r="L102" s="1"/>
      <c r="M102" s="1"/>
      <c r="N102" s="1"/>
      <c r="O102" s="9"/>
      <c r="R102" s="34"/>
    </row>
    <row r="103" spans="1:18" s="8" customFormat="1" x14ac:dyDescent="0.25">
      <c r="A103" s="31"/>
      <c r="B103" s="11" t="s">
        <v>173</v>
      </c>
      <c r="C103" s="2" t="s">
        <v>174</v>
      </c>
      <c r="D103" s="3" t="s">
        <v>2</v>
      </c>
      <c r="E103" s="32">
        <v>5609.6</v>
      </c>
      <c r="F103" s="33" t="s">
        <v>40</v>
      </c>
      <c r="G103" s="1"/>
      <c r="H103" s="6"/>
      <c r="I103" s="7"/>
      <c r="K103" s="1"/>
      <c r="L103" s="1"/>
      <c r="M103" s="1"/>
      <c r="N103" s="1"/>
      <c r="O103" s="9"/>
      <c r="R103" s="34"/>
    </row>
    <row r="104" spans="1:18" s="8" customFormat="1" x14ac:dyDescent="0.25">
      <c r="A104" s="31"/>
      <c r="B104" s="11" t="s">
        <v>175</v>
      </c>
      <c r="C104" s="2">
        <v>50812456133</v>
      </c>
      <c r="D104" s="3" t="s">
        <v>2</v>
      </c>
      <c r="E104" s="32">
        <v>244.78</v>
      </c>
      <c r="F104" s="33" t="s">
        <v>32</v>
      </c>
      <c r="G104" s="1"/>
      <c r="H104" s="6"/>
      <c r="I104" s="7"/>
      <c r="K104" s="1"/>
      <c r="L104" s="1"/>
      <c r="M104" s="1"/>
      <c r="N104" s="1"/>
      <c r="O104" s="9"/>
      <c r="R104" s="34"/>
    </row>
    <row r="105" spans="1:18" s="8" customFormat="1" x14ac:dyDescent="0.25">
      <c r="A105" s="31"/>
      <c r="B105" s="11"/>
      <c r="C105" s="2"/>
      <c r="D105" s="3"/>
      <c r="E105" s="32">
        <v>248.85</v>
      </c>
      <c r="F105" s="33" t="s">
        <v>18</v>
      </c>
      <c r="G105" s="1"/>
      <c r="H105" s="6"/>
      <c r="I105" s="7"/>
      <c r="K105" s="1"/>
      <c r="L105" s="1"/>
      <c r="M105" s="1"/>
      <c r="N105" s="1"/>
      <c r="O105" s="9"/>
      <c r="R105" s="34"/>
    </row>
    <row r="106" spans="1:18" s="8" customFormat="1" x14ac:dyDescent="0.25">
      <c r="A106" s="31"/>
      <c r="B106" s="11"/>
      <c r="C106" s="2"/>
      <c r="D106" s="3"/>
      <c r="E106" s="32">
        <v>4384.8</v>
      </c>
      <c r="F106" s="33" t="s">
        <v>56</v>
      </c>
      <c r="G106" s="1"/>
      <c r="H106" s="6"/>
      <c r="I106" s="7"/>
      <c r="K106" s="1"/>
      <c r="L106" s="1"/>
      <c r="M106" s="1"/>
      <c r="N106" s="1"/>
      <c r="O106" s="9"/>
      <c r="R106" s="34"/>
    </row>
    <row r="107" spans="1:18" s="41" customFormat="1" x14ac:dyDescent="0.25">
      <c r="A107" s="35"/>
      <c r="B107" s="36" t="s">
        <v>176</v>
      </c>
      <c r="C107" s="37"/>
      <c r="D107" s="38"/>
      <c r="E107" s="39">
        <f>E105+E104+E106</f>
        <v>4878.43</v>
      </c>
      <c r="F107" s="40"/>
      <c r="H107" s="46"/>
      <c r="I107" s="35"/>
      <c r="O107" s="46"/>
      <c r="R107" s="43"/>
    </row>
    <row r="108" spans="1:18" s="8" customFormat="1" ht="33" x14ac:dyDescent="0.25">
      <c r="A108" s="31"/>
      <c r="B108" s="11" t="s">
        <v>177</v>
      </c>
      <c r="C108" s="2" t="s">
        <v>178</v>
      </c>
      <c r="D108" s="3" t="s">
        <v>2</v>
      </c>
      <c r="E108" s="32">
        <v>148.63999999999999</v>
      </c>
      <c r="F108" s="33" t="s">
        <v>70</v>
      </c>
      <c r="G108" s="1"/>
      <c r="H108" s="6"/>
      <c r="I108" s="7"/>
      <c r="K108" s="1"/>
      <c r="L108" s="1"/>
      <c r="M108" s="1"/>
      <c r="N108" s="1"/>
      <c r="O108" s="9"/>
      <c r="R108" s="34"/>
    </row>
    <row r="109" spans="1:18" s="8" customFormat="1" x14ac:dyDescent="0.25">
      <c r="A109" s="31"/>
      <c r="B109" s="11" t="s">
        <v>179</v>
      </c>
      <c r="C109" s="2" t="s">
        <v>180</v>
      </c>
      <c r="D109" s="3" t="s">
        <v>2</v>
      </c>
      <c r="E109" s="32">
        <v>2500</v>
      </c>
      <c r="F109" s="33" t="s">
        <v>27</v>
      </c>
      <c r="G109" s="1"/>
      <c r="H109" s="44"/>
      <c r="I109" s="7"/>
      <c r="K109" s="1"/>
      <c r="L109" s="1"/>
      <c r="M109" s="1"/>
      <c r="N109" s="1"/>
      <c r="O109" s="9"/>
      <c r="R109" s="34"/>
    </row>
    <row r="110" spans="1:18" s="8" customFormat="1" ht="33" x14ac:dyDescent="0.25">
      <c r="A110" s="31"/>
      <c r="B110" s="11" t="s">
        <v>181</v>
      </c>
      <c r="C110" s="2" t="s">
        <v>182</v>
      </c>
      <c r="D110" s="3" t="s">
        <v>39</v>
      </c>
      <c r="E110" s="32">
        <v>628.75</v>
      </c>
      <c r="F110" s="33" t="s">
        <v>14</v>
      </c>
      <c r="G110" s="1"/>
      <c r="H110" s="44"/>
      <c r="I110" s="7"/>
      <c r="K110" s="1"/>
      <c r="L110" s="1"/>
      <c r="M110" s="1"/>
      <c r="N110" s="1"/>
      <c r="O110" s="9"/>
      <c r="R110" s="34"/>
    </row>
    <row r="111" spans="1:18" s="8" customFormat="1" x14ac:dyDescent="0.25">
      <c r="A111" s="31"/>
      <c r="B111" s="11" t="s">
        <v>183</v>
      </c>
      <c r="C111" s="2">
        <v>92188488799</v>
      </c>
      <c r="D111" s="3" t="s">
        <v>50</v>
      </c>
      <c r="E111" s="32">
        <v>67.849999999999994</v>
      </c>
      <c r="F111" s="33" t="s">
        <v>11</v>
      </c>
      <c r="G111" s="1"/>
      <c r="H111" s="6"/>
      <c r="I111" s="7"/>
      <c r="K111" s="1"/>
      <c r="L111" s="1"/>
      <c r="M111" s="1"/>
      <c r="N111" s="1"/>
      <c r="O111" s="9"/>
      <c r="R111" s="34"/>
    </row>
    <row r="112" spans="1:18" s="8" customFormat="1" x14ac:dyDescent="0.25">
      <c r="A112" s="31"/>
      <c r="B112" s="11" t="s">
        <v>184</v>
      </c>
      <c r="C112" s="2" t="s">
        <v>185</v>
      </c>
      <c r="D112" s="3" t="s">
        <v>2</v>
      </c>
      <c r="E112" s="32">
        <v>3656.25</v>
      </c>
      <c r="F112" s="33" t="s">
        <v>27</v>
      </c>
      <c r="G112" s="1"/>
      <c r="H112" s="6"/>
      <c r="I112" s="7"/>
      <c r="K112" s="1"/>
      <c r="L112" s="1"/>
      <c r="M112" s="1"/>
      <c r="N112" s="1"/>
      <c r="O112" s="9"/>
      <c r="R112" s="34"/>
    </row>
    <row r="113" spans="1:18" s="8" customFormat="1" x14ac:dyDescent="0.25">
      <c r="A113" s="31"/>
      <c r="B113" s="11" t="s">
        <v>186</v>
      </c>
      <c r="C113" s="2" t="s">
        <v>187</v>
      </c>
      <c r="D113" s="3" t="s">
        <v>188</v>
      </c>
      <c r="E113" s="32">
        <v>3315.5</v>
      </c>
      <c r="F113" s="33" t="s">
        <v>21</v>
      </c>
      <c r="G113" s="1"/>
      <c r="H113" s="6"/>
      <c r="I113" s="7"/>
      <c r="K113" s="1"/>
      <c r="L113" s="1"/>
      <c r="M113" s="1"/>
      <c r="N113" s="1"/>
      <c r="O113" s="9"/>
      <c r="R113" s="34"/>
    </row>
    <row r="114" spans="1:18" s="8" customFormat="1" ht="33" x14ac:dyDescent="0.25">
      <c r="A114" s="31"/>
      <c r="B114" s="11" t="s">
        <v>189</v>
      </c>
      <c r="C114" s="2" t="s">
        <v>190</v>
      </c>
      <c r="D114" s="3" t="s">
        <v>191</v>
      </c>
      <c r="E114" s="32">
        <v>40.15</v>
      </c>
      <c r="F114" s="33" t="s">
        <v>14</v>
      </c>
      <c r="G114" s="1"/>
      <c r="H114" s="6"/>
      <c r="I114" s="7"/>
      <c r="K114" s="1"/>
      <c r="L114" s="1"/>
      <c r="M114" s="1"/>
      <c r="N114" s="1"/>
      <c r="O114" s="9"/>
      <c r="R114" s="34"/>
    </row>
    <row r="115" spans="1:18" s="8" customFormat="1" x14ac:dyDescent="0.25">
      <c r="A115" s="31"/>
      <c r="B115" s="11" t="s">
        <v>192</v>
      </c>
      <c r="C115" s="2">
        <v>29035933600</v>
      </c>
      <c r="D115" s="3" t="s">
        <v>193</v>
      </c>
      <c r="E115" s="32">
        <v>846.89</v>
      </c>
      <c r="F115" s="33" t="s">
        <v>32</v>
      </c>
      <c r="G115" s="1"/>
      <c r="H115" s="6"/>
      <c r="I115" s="7"/>
      <c r="K115" s="1"/>
      <c r="L115" s="1"/>
      <c r="M115" s="1"/>
      <c r="N115" s="1"/>
      <c r="O115" s="9"/>
      <c r="R115" s="34"/>
    </row>
    <row r="116" spans="1:18" s="8" customFormat="1" x14ac:dyDescent="0.25">
      <c r="A116" s="31"/>
      <c r="B116" s="11" t="s">
        <v>194</v>
      </c>
      <c r="C116" s="2">
        <v>22597784145</v>
      </c>
      <c r="D116" s="3" t="s">
        <v>2</v>
      </c>
      <c r="E116" s="32">
        <v>9196</v>
      </c>
      <c r="F116" s="33" t="s">
        <v>115</v>
      </c>
      <c r="G116" s="1"/>
      <c r="H116" s="6"/>
      <c r="I116" s="7"/>
      <c r="K116" s="1"/>
      <c r="L116" s="1"/>
      <c r="M116" s="1"/>
      <c r="N116" s="1"/>
      <c r="O116" s="9"/>
      <c r="R116" s="34"/>
    </row>
    <row r="117" spans="1:18" s="8" customFormat="1" x14ac:dyDescent="0.25">
      <c r="A117" s="31"/>
      <c r="B117" s="11" t="s">
        <v>195</v>
      </c>
      <c r="C117" s="2" t="s">
        <v>196</v>
      </c>
      <c r="D117" s="3" t="s">
        <v>17</v>
      </c>
      <c r="E117" s="32">
        <v>13000</v>
      </c>
      <c r="F117" s="33" t="s">
        <v>27</v>
      </c>
      <c r="G117" s="1"/>
      <c r="H117" s="6"/>
      <c r="I117" s="7"/>
      <c r="K117" s="1"/>
      <c r="L117" s="1"/>
      <c r="M117" s="1"/>
      <c r="N117" s="1"/>
      <c r="O117" s="9"/>
      <c r="R117" s="34"/>
    </row>
    <row r="118" spans="1:18" s="8" customFormat="1" x14ac:dyDescent="0.25">
      <c r="A118" s="31"/>
      <c r="B118" s="11" t="s">
        <v>197</v>
      </c>
      <c r="C118" s="2" t="s">
        <v>198</v>
      </c>
      <c r="D118" s="3" t="s">
        <v>2</v>
      </c>
      <c r="E118" s="32">
        <v>175.66</v>
      </c>
      <c r="F118" s="33" t="s">
        <v>170</v>
      </c>
      <c r="G118" s="1"/>
      <c r="H118" s="6"/>
      <c r="I118" s="7"/>
      <c r="K118" s="1"/>
      <c r="L118" s="1"/>
      <c r="M118" s="1"/>
      <c r="N118" s="1"/>
      <c r="O118" s="9"/>
      <c r="R118" s="34"/>
    </row>
    <row r="119" spans="1:18" s="8" customFormat="1" x14ac:dyDescent="0.25">
      <c r="A119" s="31"/>
      <c r="B119" s="11" t="s">
        <v>199</v>
      </c>
      <c r="C119" s="2">
        <v>29524210204</v>
      </c>
      <c r="D119" s="3" t="s">
        <v>2</v>
      </c>
      <c r="E119" s="32">
        <v>831.16</v>
      </c>
      <c r="F119" s="33" t="s">
        <v>11</v>
      </c>
      <c r="G119" s="1"/>
      <c r="H119" s="6"/>
      <c r="I119" s="7"/>
      <c r="K119" s="1"/>
      <c r="L119" s="1"/>
      <c r="M119" s="1"/>
      <c r="N119" s="1"/>
      <c r="O119" s="9"/>
      <c r="R119" s="34"/>
    </row>
    <row r="120" spans="1:18" s="8" customFormat="1" x14ac:dyDescent="0.25">
      <c r="A120" s="31"/>
      <c r="B120" s="11" t="s">
        <v>200</v>
      </c>
      <c r="C120" s="2">
        <v>43654507669</v>
      </c>
      <c r="D120" s="3" t="s">
        <v>61</v>
      </c>
      <c r="E120" s="47">
        <v>60.47</v>
      </c>
      <c r="F120" s="33" t="s">
        <v>18</v>
      </c>
      <c r="G120" s="1"/>
      <c r="H120" s="6"/>
      <c r="I120" s="7"/>
      <c r="K120" s="1"/>
      <c r="L120" s="1"/>
      <c r="M120" s="1"/>
      <c r="N120" s="1"/>
      <c r="O120" s="9"/>
      <c r="R120" s="34"/>
    </row>
    <row r="121" spans="1:18" s="8" customFormat="1" x14ac:dyDescent="0.25">
      <c r="A121" s="31"/>
      <c r="B121" s="11" t="s">
        <v>201</v>
      </c>
      <c r="C121" s="2" t="s">
        <v>202</v>
      </c>
      <c r="D121" s="3" t="s">
        <v>55</v>
      </c>
      <c r="E121" s="47">
        <v>4000</v>
      </c>
      <c r="F121" s="33" t="s">
        <v>27</v>
      </c>
      <c r="G121" s="1"/>
      <c r="H121" s="6"/>
      <c r="I121" s="7"/>
      <c r="K121" s="1"/>
      <c r="L121" s="1"/>
      <c r="M121" s="1"/>
      <c r="N121" s="1"/>
      <c r="O121" s="9"/>
      <c r="R121" s="34"/>
    </row>
    <row r="122" spans="1:18" s="8" customFormat="1" x14ac:dyDescent="0.25">
      <c r="A122" s="31"/>
      <c r="B122" s="11" t="s">
        <v>203</v>
      </c>
      <c r="C122" s="2" t="s">
        <v>204</v>
      </c>
      <c r="D122" s="3" t="s">
        <v>205</v>
      </c>
      <c r="E122" s="47">
        <v>1980</v>
      </c>
      <c r="F122" s="33" t="s">
        <v>27</v>
      </c>
      <c r="G122" s="1"/>
      <c r="H122" s="6"/>
      <c r="I122" s="7"/>
      <c r="K122" s="1"/>
      <c r="L122" s="1"/>
      <c r="M122" s="1"/>
      <c r="N122" s="1"/>
      <c r="O122" s="9"/>
      <c r="R122" s="34"/>
    </row>
    <row r="123" spans="1:18" s="8" customFormat="1" x14ac:dyDescent="0.25">
      <c r="A123" s="31"/>
      <c r="B123" s="11" t="s">
        <v>206</v>
      </c>
      <c r="C123" s="2">
        <v>43965974818</v>
      </c>
      <c r="D123" s="3" t="s">
        <v>2</v>
      </c>
      <c r="E123" s="47">
        <v>259.64999999999998</v>
      </c>
      <c r="F123" s="33" t="s">
        <v>32</v>
      </c>
      <c r="G123" s="1"/>
      <c r="H123" s="6"/>
      <c r="I123" s="7"/>
      <c r="K123" s="1"/>
      <c r="L123" s="1"/>
      <c r="M123" s="1"/>
      <c r="N123" s="1"/>
      <c r="O123" s="9"/>
      <c r="R123" s="34"/>
    </row>
    <row r="124" spans="1:18" s="8" customFormat="1" x14ac:dyDescent="0.25">
      <c r="A124" s="31"/>
      <c r="B124" s="11" t="s">
        <v>207</v>
      </c>
      <c r="C124" s="2">
        <v>39048902955</v>
      </c>
      <c r="D124" s="3" t="s">
        <v>82</v>
      </c>
      <c r="E124" s="47">
        <v>94.93</v>
      </c>
      <c r="F124" s="33" t="s">
        <v>18</v>
      </c>
      <c r="G124" s="1"/>
      <c r="H124" s="6"/>
      <c r="I124" s="7"/>
      <c r="K124" s="1"/>
      <c r="L124" s="1"/>
      <c r="M124" s="1"/>
      <c r="N124" s="1"/>
      <c r="O124" s="9"/>
      <c r="R124" s="34"/>
    </row>
    <row r="125" spans="1:18" s="8" customFormat="1" x14ac:dyDescent="0.25">
      <c r="A125" s="31"/>
      <c r="B125" s="11" t="s">
        <v>208</v>
      </c>
      <c r="C125" s="2">
        <v>54873130289</v>
      </c>
      <c r="D125" s="3" t="s">
        <v>138</v>
      </c>
      <c r="E125" s="47">
        <v>56.34</v>
      </c>
      <c r="F125" s="33" t="s">
        <v>18</v>
      </c>
      <c r="G125" s="1"/>
      <c r="H125" s="6"/>
      <c r="I125" s="7"/>
      <c r="K125" s="1"/>
      <c r="L125" s="1"/>
      <c r="M125" s="1"/>
      <c r="N125" s="1"/>
      <c r="O125" s="9"/>
      <c r="R125" s="34"/>
    </row>
    <row r="126" spans="1:18" s="8" customFormat="1" ht="33" x14ac:dyDescent="0.25">
      <c r="A126" s="31"/>
      <c r="B126" s="11" t="s">
        <v>209</v>
      </c>
      <c r="C126" s="2">
        <v>86255713939</v>
      </c>
      <c r="D126" s="3" t="s">
        <v>2</v>
      </c>
      <c r="E126" s="47">
        <v>6.97</v>
      </c>
      <c r="F126" s="33" t="s">
        <v>70</v>
      </c>
      <c r="G126" s="1"/>
      <c r="H126" s="44"/>
      <c r="I126" s="7"/>
      <c r="K126" s="1"/>
      <c r="L126" s="1"/>
      <c r="M126" s="1"/>
      <c r="N126" s="1"/>
      <c r="O126" s="45"/>
      <c r="R126" s="34"/>
    </row>
    <row r="127" spans="1:18" s="8" customFormat="1" x14ac:dyDescent="0.25">
      <c r="A127" s="31"/>
      <c r="B127" s="11"/>
      <c r="C127" s="2"/>
      <c r="D127" s="3"/>
      <c r="E127" s="48">
        <v>313.91000000000003</v>
      </c>
      <c r="F127" s="33" t="s">
        <v>18</v>
      </c>
      <c r="G127" s="1"/>
      <c r="H127" s="6"/>
      <c r="I127" s="7"/>
      <c r="K127" s="1"/>
      <c r="L127" s="1"/>
      <c r="M127" s="1"/>
      <c r="N127" s="1"/>
      <c r="O127" s="9"/>
      <c r="R127" s="34"/>
    </row>
    <row r="128" spans="1:18" s="41" customFormat="1" x14ac:dyDescent="0.25">
      <c r="A128" s="35"/>
      <c r="B128" s="36" t="s">
        <v>210</v>
      </c>
      <c r="C128" s="37"/>
      <c r="D128" s="38"/>
      <c r="E128" s="49">
        <f>E126+E127</f>
        <v>320.88000000000005</v>
      </c>
      <c r="F128" s="40"/>
      <c r="H128" s="42"/>
      <c r="I128" s="35"/>
      <c r="O128" s="42"/>
      <c r="R128" s="43"/>
    </row>
    <row r="129" spans="1:18" s="41" customFormat="1" x14ac:dyDescent="0.25">
      <c r="A129" s="35"/>
      <c r="B129" s="11" t="s">
        <v>211</v>
      </c>
      <c r="C129" s="2" t="s">
        <v>212</v>
      </c>
      <c r="D129" s="3" t="s">
        <v>213</v>
      </c>
      <c r="E129" s="47">
        <v>750</v>
      </c>
      <c r="F129" s="33" t="s">
        <v>40</v>
      </c>
      <c r="H129" s="42"/>
      <c r="I129" s="35"/>
      <c r="O129" s="42"/>
      <c r="R129" s="43"/>
    </row>
    <row r="130" spans="1:18" s="8" customFormat="1" ht="33" x14ac:dyDescent="0.25">
      <c r="A130" s="31"/>
      <c r="B130" s="11" t="s">
        <v>214</v>
      </c>
      <c r="C130" s="2" t="s">
        <v>215</v>
      </c>
      <c r="D130" s="50" t="s">
        <v>2</v>
      </c>
      <c r="E130" s="48">
        <v>284.63</v>
      </c>
      <c r="F130" s="33" t="s">
        <v>14</v>
      </c>
      <c r="G130" s="1"/>
      <c r="H130" s="6"/>
      <c r="I130" s="7"/>
      <c r="K130" s="1"/>
      <c r="L130" s="1"/>
      <c r="M130" s="1"/>
      <c r="N130" s="1"/>
      <c r="O130" s="9"/>
      <c r="R130" s="34"/>
    </row>
    <row r="131" spans="1:18" s="8" customFormat="1" x14ac:dyDescent="0.25">
      <c r="A131" s="31"/>
      <c r="B131" s="11" t="s">
        <v>216</v>
      </c>
      <c r="C131" s="2">
        <v>19798348108</v>
      </c>
      <c r="D131" s="3" t="s">
        <v>74</v>
      </c>
      <c r="E131" s="48">
        <v>31.8</v>
      </c>
      <c r="F131" s="33" t="s">
        <v>18</v>
      </c>
      <c r="G131" s="1"/>
      <c r="H131" s="6"/>
      <c r="I131" s="7"/>
      <c r="K131" s="1"/>
      <c r="L131" s="1"/>
      <c r="M131" s="1"/>
      <c r="N131" s="1"/>
      <c r="O131" s="9"/>
      <c r="R131" s="34"/>
    </row>
    <row r="132" spans="1:18" s="8" customFormat="1" x14ac:dyDescent="0.25">
      <c r="A132" s="31"/>
      <c r="B132" s="11" t="s">
        <v>217</v>
      </c>
      <c r="C132" s="2" t="s">
        <v>218</v>
      </c>
      <c r="D132" s="3" t="s">
        <v>23</v>
      </c>
      <c r="E132" s="48">
        <v>17.63</v>
      </c>
      <c r="F132" s="33" t="s">
        <v>18</v>
      </c>
      <c r="G132" s="1"/>
      <c r="H132" s="6"/>
      <c r="I132" s="7"/>
      <c r="K132" s="1"/>
      <c r="L132" s="1"/>
      <c r="M132" s="1"/>
      <c r="N132" s="1"/>
      <c r="O132" s="9"/>
      <c r="R132" s="34"/>
    </row>
    <row r="133" spans="1:18" s="8" customFormat="1" ht="33" x14ac:dyDescent="0.25">
      <c r="A133" s="31"/>
      <c r="B133" s="11" t="s">
        <v>219</v>
      </c>
      <c r="C133" s="2">
        <v>85584865987</v>
      </c>
      <c r="D133" s="3" t="s">
        <v>2</v>
      </c>
      <c r="E133" s="48">
        <v>409.25</v>
      </c>
      <c r="F133" s="33" t="s">
        <v>18</v>
      </c>
      <c r="G133" s="1"/>
      <c r="H133" s="6"/>
      <c r="I133" s="7"/>
      <c r="K133" s="1"/>
      <c r="L133" s="1"/>
      <c r="M133" s="1"/>
      <c r="N133" s="1"/>
      <c r="O133" s="9"/>
      <c r="R133" s="34"/>
    </row>
    <row r="134" spans="1:18" s="8" customFormat="1" x14ac:dyDescent="0.25">
      <c r="A134" s="31"/>
      <c r="B134" s="11"/>
      <c r="C134" s="2"/>
      <c r="D134" s="3"/>
      <c r="E134" s="48">
        <v>0.32</v>
      </c>
      <c r="F134" s="33" t="s">
        <v>66</v>
      </c>
      <c r="G134" s="1"/>
      <c r="H134" s="6"/>
      <c r="I134" s="7"/>
      <c r="K134" s="1"/>
      <c r="L134" s="1"/>
      <c r="M134" s="1"/>
      <c r="N134" s="1"/>
      <c r="O134" s="9"/>
      <c r="R134" s="34"/>
    </row>
    <row r="135" spans="1:18" s="41" customFormat="1" ht="33" x14ac:dyDescent="0.25">
      <c r="A135" s="35"/>
      <c r="B135" s="36" t="s">
        <v>220</v>
      </c>
      <c r="C135" s="37"/>
      <c r="D135" s="38"/>
      <c r="E135" s="49">
        <f>E133+E134</f>
        <v>409.57</v>
      </c>
      <c r="F135" s="40"/>
      <c r="H135" s="42"/>
      <c r="I135" s="35"/>
      <c r="O135" s="42"/>
      <c r="R135" s="43"/>
    </row>
    <row r="136" spans="1:18" s="8" customFormat="1" ht="33" x14ac:dyDescent="0.25">
      <c r="A136" s="31"/>
      <c r="B136" s="11" t="s">
        <v>221</v>
      </c>
      <c r="C136" s="2" t="s">
        <v>222</v>
      </c>
      <c r="D136" s="3" t="s">
        <v>223</v>
      </c>
      <c r="E136" s="32">
        <v>110.2</v>
      </c>
      <c r="F136" s="33" t="s">
        <v>14</v>
      </c>
      <c r="G136" s="1"/>
      <c r="H136" s="6"/>
      <c r="I136" s="7"/>
      <c r="K136" s="1"/>
      <c r="L136" s="1"/>
      <c r="M136" s="1"/>
      <c r="N136" s="1"/>
      <c r="O136" s="9"/>
      <c r="R136" s="34"/>
    </row>
    <row r="137" spans="1:18" s="8" customFormat="1" ht="33" x14ac:dyDescent="0.25">
      <c r="A137" s="31"/>
      <c r="B137" s="11" t="s">
        <v>224</v>
      </c>
      <c r="C137" s="2" t="s">
        <v>225</v>
      </c>
      <c r="D137" s="3" t="s">
        <v>226</v>
      </c>
      <c r="E137" s="32">
        <v>1119.29</v>
      </c>
      <c r="F137" s="33" t="s">
        <v>14</v>
      </c>
      <c r="G137" s="1"/>
      <c r="H137" s="6"/>
      <c r="I137" s="7"/>
      <c r="K137" s="1"/>
      <c r="L137" s="1"/>
      <c r="M137" s="1"/>
      <c r="N137" s="1"/>
      <c r="O137" s="9"/>
      <c r="R137" s="34"/>
    </row>
    <row r="138" spans="1:18" s="8" customFormat="1" x14ac:dyDescent="0.25">
      <c r="A138" s="31"/>
      <c r="B138" s="11" t="s">
        <v>227</v>
      </c>
      <c r="C138" s="2" t="s">
        <v>228</v>
      </c>
      <c r="D138" s="3" t="s">
        <v>229</v>
      </c>
      <c r="E138" s="32">
        <v>2000</v>
      </c>
      <c r="F138" s="33" t="s">
        <v>40</v>
      </c>
      <c r="G138" s="1"/>
      <c r="H138" s="6"/>
      <c r="I138" s="7"/>
      <c r="K138" s="1"/>
      <c r="L138" s="1"/>
      <c r="M138" s="1"/>
      <c r="N138" s="1"/>
      <c r="O138" s="9"/>
      <c r="R138" s="34"/>
    </row>
    <row r="139" spans="1:18" s="8" customFormat="1" ht="33" x14ac:dyDescent="0.25">
      <c r="A139" s="31"/>
      <c r="B139" s="11" t="s">
        <v>230</v>
      </c>
      <c r="C139" s="2" t="s">
        <v>231</v>
      </c>
      <c r="D139" s="3" t="s">
        <v>2</v>
      </c>
      <c r="E139" s="32">
        <v>149.85</v>
      </c>
      <c r="F139" s="33" t="s">
        <v>18</v>
      </c>
      <c r="G139" s="1"/>
      <c r="H139" s="6"/>
      <c r="I139" s="7"/>
      <c r="K139" s="1"/>
      <c r="L139" s="1"/>
      <c r="M139" s="1"/>
      <c r="N139" s="1"/>
      <c r="O139" s="9"/>
      <c r="R139" s="34"/>
    </row>
    <row r="140" spans="1:18" s="8" customFormat="1" x14ac:dyDescent="0.25">
      <c r="A140" s="31"/>
      <c r="B140" s="11"/>
      <c r="C140" s="2"/>
      <c r="D140" s="3"/>
      <c r="E140" s="48">
        <v>0.66</v>
      </c>
      <c r="F140" s="33" t="s">
        <v>66</v>
      </c>
      <c r="G140" s="1"/>
      <c r="H140" s="6"/>
      <c r="I140" s="7"/>
      <c r="K140" s="1"/>
      <c r="L140" s="1"/>
      <c r="M140" s="1"/>
      <c r="N140" s="1"/>
      <c r="O140" s="9"/>
      <c r="R140" s="34"/>
    </row>
    <row r="141" spans="1:18" s="41" customFormat="1" ht="33" x14ac:dyDescent="0.25">
      <c r="A141" s="35"/>
      <c r="B141" s="36" t="s">
        <v>232</v>
      </c>
      <c r="C141" s="37"/>
      <c r="D141" s="38"/>
      <c r="E141" s="49">
        <f>E139+E140</f>
        <v>150.51</v>
      </c>
      <c r="F141" s="40"/>
      <c r="H141" s="42"/>
      <c r="I141" s="35"/>
      <c r="O141" s="42"/>
      <c r="R141" s="43"/>
    </row>
    <row r="142" spans="1:18" s="8" customFormat="1" x14ac:dyDescent="0.25">
      <c r="A142" s="31"/>
      <c r="B142" s="11" t="s">
        <v>233</v>
      </c>
      <c r="C142" s="2" t="s">
        <v>234</v>
      </c>
      <c r="D142" s="3" t="s">
        <v>2</v>
      </c>
      <c r="E142" s="32">
        <v>4500</v>
      </c>
      <c r="F142" s="33" t="s">
        <v>27</v>
      </c>
      <c r="G142" s="1"/>
      <c r="H142" s="6"/>
      <c r="I142" s="7"/>
      <c r="K142" s="1"/>
      <c r="L142" s="1"/>
      <c r="M142" s="1"/>
      <c r="N142" s="1"/>
      <c r="O142" s="9"/>
      <c r="R142" s="34"/>
    </row>
    <row r="143" spans="1:18" s="8" customFormat="1" ht="33" x14ac:dyDescent="0.25">
      <c r="A143" s="31"/>
      <c r="B143" s="11" t="s">
        <v>235</v>
      </c>
      <c r="C143" s="2" t="s">
        <v>236</v>
      </c>
      <c r="D143" s="3" t="s">
        <v>61</v>
      </c>
      <c r="E143" s="32">
        <v>612.5</v>
      </c>
      <c r="F143" s="33" t="s">
        <v>70</v>
      </c>
      <c r="G143" s="1"/>
      <c r="H143" s="6"/>
      <c r="I143" s="7"/>
      <c r="K143" s="1"/>
      <c r="L143" s="1"/>
      <c r="M143" s="1"/>
      <c r="N143" s="1"/>
      <c r="O143" s="9"/>
      <c r="R143" s="34"/>
    </row>
    <row r="144" spans="1:18" s="8" customFormat="1" x14ac:dyDescent="0.25">
      <c r="A144" s="31"/>
      <c r="B144" s="11" t="s">
        <v>237</v>
      </c>
      <c r="C144" s="2" t="s">
        <v>238</v>
      </c>
      <c r="D144" s="3" t="s">
        <v>2</v>
      </c>
      <c r="E144" s="32">
        <v>1705.84</v>
      </c>
      <c r="F144" s="33" t="s">
        <v>27</v>
      </c>
      <c r="G144" s="1"/>
      <c r="H144" s="6"/>
      <c r="I144" s="7"/>
      <c r="K144" s="1"/>
      <c r="L144" s="1"/>
      <c r="M144" s="1"/>
      <c r="N144" s="1"/>
      <c r="O144" s="9"/>
      <c r="R144" s="34"/>
    </row>
    <row r="145" spans="1:18" s="8" customFormat="1" ht="33" x14ac:dyDescent="0.25">
      <c r="A145" s="31"/>
      <c r="B145" s="11" t="s">
        <v>239</v>
      </c>
      <c r="C145" s="2" t="s">
        <v>240</v>
      </c>
      <c r="D145" s="3" t="s">
        <v>2</v>
      </c>
      <c r="E145" s="32">
        <v>6</v>
      </c>
      <c r="F145" s="33" t="s">
        <v>70</v>
      </c>
      <c r="G145" s="1"/>
      <c r="H145" s="6"/>
      <c r="I145" s="7"/>
      <c r="K145" s="1"/>
      <c r="L145" s="1"/>
      <c r="M145" s="1"/>
      <c r="N145" s="1"/>
      <c r="O145" s="9"/>
      <c r="R145" s="34"/>
    </row>
    <row r="146" spans="1:18" s="8" customFormat="1" x14ac:dyDescent="0.25">
      <c r="A146" s="31"/>
      <c r="B146" s="11" t="s">
        <v>241</v>
      </c>
      <c r="C146" s="2" t="s">
        <v>242</v>
      </c>
      <c r="D146" s="50" t="s">
        <v>2</v>
      </c>
      <c r="E146" s="32">
        <v>1200</v>
      </c>
      <c r="F146" s="33" t="s">
        <v>27</v>
      </c>
      <c r="G146" s="1"/>
      <c r="H146" s="6"/>
      <c r="I146" s="7"/>
      <c r="K146" s="1"/>
      <c r="L146" s="1"/>
      <c r="M146" s="1"/>
      <c r="N146" s="1"/>
      <c r="O146" s="9"/>
      <c r="R146" s="34"/>
    </row>
    <row r="147" spans="1:18" s="8" customFormat="1" ht="33" x14ac:dyDescent="0.25">
      <c r="A147" s="31"/>
      <c r="B147" s="11" t="s">
        <v>243</v>
      </c>
      <c r="C147" s="2" t="s">
        <v>244</v>
      </c>
      <c r="D147" s="50" t="s">
        <v>17</v>
      </c>
      <c r="E147" s="32">
        <v>43.75</v>
      </c>
      <c r="F147" s="33" t="s">
        <v>14</v>
      </c>
      <c r="G147" s="1"/>
      <c r="H147" s="6"/>
      <c r="I147" s="7"/>
      <c r="K147" s="1"/>
      <c r="L147" s="1"/>
      <c r="M147" s="1"/>
      <c r="N147" s="1"/>
      <c r="O147" s="9"/>
      <c r="R147" s="34"/>
    </row>
    <row r="148" spans="1:18" s="8" customFormat="1" x14ac:dyDescent="0.25">
      <c r="A148" s="31"/>
      <c r="B148" s="11" t="s">
        <v>245</v>
      </c>
      <c r="C148" s="2" t="s">
        <v>246</v>
      </c>
      <c r="D148" s="50" t="s">
        <v>17</v>
      </c>
      <c r="E148" s="32">
        <v>150</v>
      </c>
      <c r="F148" s="33" t="s">
        <v>27</v>
      </c>
      <c r="G148" s="1"/>
      <c r="H148" s="6"/>
      <c r="I148" s="7"/>
      <c r="K148" s="1"/>
      <c r="L148" s="1"/>
      <c r="M148" s="1"/>
      <c r="N148" s="1"/>
      <c r="O148" s="9"/>
      <c r="R148" s="34"/>
    </row>
    <row r="149" spans="1:18" s="8" customFormat="1" x14ac:dyDescent="0.25">
      <c r="A149" s="31"/>
      <c r="B149" s="11" t="s">
        <v>247</v>
      </c>
      <c r="C149" s="2" t="s">
        <v>248</v>
      </c>
      <c r="D149" s="3" t="s">
        <v>249</v>
      </c>
      <c r="E149" s="32">
        <v>1256.25</v>
      </c>
      <c r="F149" s="33" t="s">
        <v>56</v>
      </c>
      <c r="G149" s="1"/>
      <c r="H149" s="6"/>
      <c r="I149" s="7"/>
      <c r="K149" s="1"/>
      <c r="L149" s="1"/>
      <c r="M149" s="1"/>
      <c r="N149" s="1"/>
      <c r="O149" s="9"/>
      <c r="R149" s="34"/>
    </row>
    <row r="150" spans="1:18" s="8" customFormat="1" x14ac:dyDescent="0.25">
      <c r="A150" s="31"/>
      <c r="B150" s="11" t="s">
        <v>250</v>
      </c>
      <c r="C150" s="2" t="s">
        <v>251</v>
      </c>
      <c r="D150" s="3" t="s">
        <v>55</v>
      </c>
      <c r="E150" s="32">
        <v>872.26</v>
      </c>
      <c r="F150" s="33" t="s">
        <v>27</v>
      </c>
      <c r="G150" s="1"/>
      <c r="H150" s="6"/>
      <c r="I150" s="7"/>
      <c r="K150" s="1"/>
      <c r="L150" s="1"/>
      <c r="M150" s="1"/>
      <c r="N150" s="1"/>
      <c r="O150" s="9"/>
      <c r="R150" s="34"/>
    </row>
    <row r="151" spans="1:18" s="8" customFormat="1" x14ac:dyDescent="0.25">
      <c r="A151" s="31"/>
      <c r="B151" s="11" t="s">
        <v>252</v>
      </c>
      <c r="C151" s="2">
        <v>57606909020</v>
      </c>
      <c r="D151" s="3" t="s">
        <v>253</v>
      </c>
      <c r="E151" s="32">
        <v>908.5</v>
      </c>
      <c r="F151" s="33" t="s">
        <v>27</v>
      </c>
      <c r="G151" s="1"/>
      <c r="H151" s="6"/>
      <c r="I151" s="7"/>
      <c r="K151" s="1"/>
      <c r="L151" s="1"/>
      <c r="M151" s="1"/>
      <c r="N151" s="1"/>
      <c r="O151" s="9"/>
      <c r="R151" s="34"/>
    </row>
    <row r="152" spans="1:18" s="8" customFormat="1" x14ac:dyDescent="0.25">
      <c r="A152" s="31"/>
      <c r="B152" s="11" t="s">
        <v>254</v>
      </c>
      <c r="C152" s="2" t="s">
        <v>255</v>
      </c>
      <c r="D152" s="3" t="s">
        <v>2</v>
      </c>
      <c r="E152" s="32">
        <v>1575</v>
      </c>
      <c r="F152" s="33" t="s">
        <v>56</v>
      </c>
      <c r="G152" s="1"/>
      <c r="H152" s="6"/>
      <c r="I152" s="7"/>
      <c r="K152" s="1"/>
      <c r="L152" s="1"/>
      <c r="M152" s="1"/>
      <c r="N152" s="1"/>
      <c r="O152" s="9"/>
      <c r="R152" s="34"/>
    </row>
    <row r="153" spans="1:18" s="8" customFormat="1" x14ac:dyDescent="0.25">
      <c r="A153" s="31"/>
      <c r="B153" s="11" t="s">
        <v>256</v>
      </c>
      <c r="C153" s="2" t="s">
        <v>257</v>
      </c>
      <c r="D153" s="3" t="s">
        <v>2</v>
      </c>
      <c r="E153" s="32">
        <v>2200</v>
      </c>
      <c r="F153" s="33" t="s">
        <v>27</v>
      </c>
      <c r="G153" s="1"/>
      <c r="H153" s="6"/>
      <c r="I153" s="7"/>
      <c r="K153" s="1"/>
      <c r="L153" s="1"/>
      <c r="M153" s="1"/>
      <c r="N153" s="1"/>
      <c r="O153" s="9"/>
      <c r="R153" s="34"/>
    </row>
    <row r="154" spans="1:18" s="8" customFormat="1" ht="33" x14ac:dyDescent="0.25">
      <c r="A154" s="31"/>
      <c r="B154" s="11" t="s">
        <v>258</v>
      </c>
      <c r="C154" s="2" t="s">
        <v>259</v>
      </c>
      <c r="D154" s="3" t="s">
        <v>39</v>
      </c>
      <c r="E154" s="32">
        <v>3000</v>
      </c>
      <c r="F154" s="33" t="s">
        <v>27</v>
      </c>
      <c r="G154" s="1"/>
      <c r="H154" s="6"/>
      <c r="I154" s="7"/>
      <c r="K154" s="1"/>
      <c r="L154" s="1"/>
      <c r="M154" s="1"/>
      <c r="N154" s="1"/>
      <c r="O154" s="9"/>
      <c r="R154" s="34"/>
    </row>
    <row r="155" spans="1:18" s="8" customFormat="1" x14ac:dyDescent="0.25">
      <c r="A155" s="31"/>
      <c r="B155" s="11" t="s">
        <v>260</v>
      </c>
      <c r="C155" s="2">
        <v>75550985023</v>
      </c>
      <c r="D155" s="3" t="s">
        <v>2</v>
      </c>
      <c r="E155" s="32">
        <v>2553.8000000000002</v>
      </c>
      <c r="F155" s="33" t="s">
        <v>32</v>
      </c>
      <c r="G155" s="1"/>
      <c r="H155" s="6"/>
      <c r="I155" s="7"/>
      <c r="K155" s="1"/>
      <c r="L155" s="1"/>
      <c r="M155" s="1"/>
      <c r="N155" s="1"/>
      <c r="O155" s="9"/>
      <c r="R155" s="34"/>
    </row>
    <row r="156" spans="1:18" s="8" customFormat="1" x14ac:dyDescent="0.25">
      <c r="A156" s="31"/>
      <c r="B156" s="11" t="s">
        <v>261</v>
      </c>
      <c r="C156" s="2" t="s">
        <v>262</v>
      </c>
      <c r="D156" s="3" t="s">
        <v>2</v>
      </c>
      <c r="E156" s="32">
        <v>17.579999999999998</v>
      </c>
      <c r="F156" s="33" t="s">
        <v>79</v>
      </c>
      <c r="G156" s="1"/>
      <c r="H156" s="6"/>
      <c r="I156" s="7"/>
      <c r="K156" s="1"/>
      <c r="L156" s="1"/>
      <c r="M156" s="1"/>
      <c r="N156" s="1"/>
      <c r="O156" s="9"/>
      <c r="R156" s="34"/>
    </row>
    <row r="157" spans="1:18" s="8" customFormat="1" ht="33" x14ac:dyDescent="0.25">
      <c r="A157" s="31"/>
      <c r="B157" s="11" t="s">
        <v>263</v>
      </c>
      <c r="C157" s="2">
        <v>82031999604</v>
      </c>
      <c r="D157" s="3" t="s">
        <v>2</v>
      </c>
      <c r="E157" s="32">
        <v>1667.91</v>
      </c>
      <c r="F157" s="33" t="s">
        <v>264</v>
      </c>
      <c r="G157" s="1"/>
      <c r="H157" s="6"/>
      <c r="I157" s="7"/>
      <c r="K157" s="1"/>
      <c r="L157" s="1"/>
      <c r="M157" s="1"/>
      <c r="N157" s="1"/>
      <c r="O157" s="9"/>
      <c r="R157" s="34"/>
    </row>
    <row r="158" spans="1:18" s="8" customFormat="1" x14ac:dyDescent="0.25">
      <c r="A158" s="31"/>
      <c r="B158" s="11" t="s">
        <v>265</v>
      </c>
      <c r="C158" s="2" t="s">
        <v>266</v>
      </c>
      <c r="D158" s="3" t="s">
        <v>17</v>
      </c>
      <c r="E158" s="32">
        <v>437.5</v>
      </c>
      <c r="F158" s="33" t="s">
        <v>27</v>
      </c>
      <c r="G158" s="1"/>
      <c r="H158" s="6"/>
      <c r="I158" s="7"/>
      <c r="K158" s="1"/>
      <c r="L158" s="1"/>
      <c r="M158" s="1"/>
      <c r="N158" s="1"/>
      <c r="O158" s="9"/>
      <c r="R158" s="34"/>
    </row>
    <row r="159" spans="1:18" s="8" customFormat="1" ht="33" x14ac:dyDescent="0.25">
      <c r="A159" s="31"/>
      <c r="B159" s="11" t="s">
        <v>267</v>
      </c>
      <c r="C159" s="2" t="s">
        <v>268</v>
      </c>
      <c r="D159" s="3" t="s">
        <v>23</v>
      </c>
      <c r="E159" s="32">
        <v>290</v>
      </c>
      <c r="F159" s="33" t="s">
        <v>14</v>
      </c>
      <c r="G159" s="1"/>
      <c r="H159" s="6"/>
      <c r="I159" s="7"/>
      <c r="K159" s="1"/>
      <c r="L159" s="1"/>
      <c r="M159" s="1"/>
      <c r="N159" s="1"/>
      <c r="O159" s="9"/>
      <c r="R159" s="34"/>
    </row>
    <row r="160" spans="1:18" s="8" customFormat="1" x14ac:dyDescent="0.25">
      <c r="A160" s="31"/>
      <c r="B160" s="11" t="s">
        <v>269</v>
      </c>
      <c r="C160" s="2" t="s">
        <v>270</v>
      </c>
      <c r="D160" s="3" t="s">
        <v>2</v>
      </c>
      <c r="E160" s="32">
        <v>270.37</v>
      </c>
      <c r="F160" s="33" t="s">
        <v>21</v>
      </c>
      <c r="G160" s="1"/>
      <c r="H160" s="6"/>
      <c r="I160" s="7"/>
      <c r="K160" s="1"/>
      <c r="L160" s="1"/>
      <c r="M160" s="1"/>
      <c r="N160" s="1"/>
      <c r="O160" s="9"/>
      <c r="R160" s="34"/>
    </row>
    <row r="161" spans="1:18" s="8" customFormat="1" x14ac:dyDescent="0.25">
      <c r="A161" s="31"/>
      <c r="B161" s="11" t="s">
        <v>271</v>
      </c>
      <c r="C161" s="2" t="s">
        <v>272</v>
      </c>
      <c r="D161" s="3" t="s">
        <v>82</v>
      </c>
      <c r="E161" s="32">
        <v>127.91</v>
      </c>
      <c r="F161" s="33" t="s">
        <v>18</v>
      </c>
      <c r="G161" s="1"/>
      <c r="H161" s="6"/>
      <c r="I161" s="7"/>
      <c r="K161" s="1"/>
      <c r="L161" s="1"/>
      <c r="M161" s="1"/>
      <c r="N161" s="1"/>
      <c r="O161" s="9"/>
      <c r="R161" s="34"/>
    </row>
    <row r="162" spans="1:18" s="8" customFormat="1" x14ac:dyDescent="0.25">
      <c r="A162" s="31"/>
      <c r="B162" s="11" t="s">
        <v>273</v>
      </c>
      <c r="C162" s="2" t="s">
        <v>274</v>
      </c>
      <c r="D162" s="3" t="s">
        <v>61</v>
      </c>
      <c r="E162" s="32">
        <v>3873.36</v>
      </c>
      <c r="F162" s="33" t="s">
        <v>32</v>
      </c>
      <c r="G162" s="1"/>
      <c r="H162" s="6"/>
      <c r="I162" s="7"/>
      <c r="K162" s="1"/>
      <c r="L162" s="1"/>
      <c r="M162" s="1"/>
      <c r="N162" s="1"/>
      <c r="O162" s="9"/>
      <c r="R162" s="34"/>
    </row>
    <row r="163" spans="1:18" s="8" customFormat="1" x14ac:dyDescent="0.25">
      <c r="A163" s="31"/>
      <c r="B163" s="11" t="s">
        <v>275</v>
      </c>
      <c r="C163" s="2" t="s">
        <v>276</v>
      </c>
      <c r="D163" s="3" t="s">
        <v>2</v>
      </c>
      <c r="E163" s="32">
        <v>16</v>
      </c>
      <c r="F163" s="33" t="s">
        <v>27</v>
      </c>
      <c r="G163" s="1"/>
      <c r="H163" s="6"/>
      <c r="I163" s="7"/>
      <c r="K163" s="1"/>
      <c r="L163" s="1"/>
      <c r="M163" s="1"/>
      <c r="N163" s="1"/>
      <c r="O163" s="9"/>
      <c r="R163" s="34"/>
    </row>
    <row r="164" spans="1:18" s="8" customFormat="1" ht="33" x14ac:dyDescent="0.25">
      <c r="A164" s="31"/>
      <c r="B164" s="11" t="s">
        <v>277</v>
      </c>
      <c r="C164" s="2" t="s">
        <v>278</v>
      </c>
      <c r="D164" s="3" t="s">
        <v>23</v>
      </c>
      <c r="E164" s="32">
        <v>1019.58</v>
      </c>
      <c r="F164" s="33" t="s">
        <v>14</v>
      </c>
      <c r="G164" s="1"/>
      <c r="H164" s="6"/>
      <c r="I164" s="7"/>
      <c r="K164" s="1"/>
      <c r="L164" s="1"/>
      <c r="M164" s="1"/>
      <c r="N164" s="1"/>
      <c r="O164" s="9"/>
      <c r="R164" s="34"/>
    </row>
    <row r="165" spans="1:18" s="8" customFormat="1" x14ac:dyDescent="0.25">
      <c r="A165" s="31"/>
      <c r="B165" s="11" t="s">
        <v>279</v>
      </c>
      <c r="C165" s="2" t="s">
        <v>280</v>
      </c>
      <c r="D165" s="3" t="s">
        <v>74</v>
      </c>
      <c r="E165" s="32">
        <v>2650</v>
      </c>
      <c r="F165" s="33" t="s">
        <v>27</v>
      </c>
      <c r="G165" s="1"/>
      <c r="H165" s="6"/>
      <c r="I165" s="7"/>
      <c r="K165" s="1"/>
      <c r="L165" s="1"/>
      <c r="M165" s="1"/>
      <c r="N165" s="1"/>
      <c r="O165" s="9"/>
      <c r="R165" s="34"/>
    </row>
    <row r="166" spans="1:18" s="8" customFormat="1" x14ac:dyDescent="0.25">
      <c r="A166" s="31"/>
      <c r="B166" s="11" t="s">
        <v>281</v>
      </c>
      <c r="C166" s="2" t="s">
        <v>282</v>
      </c>
      <c r="D166" s="3" t="s">
        <v>2</v>
      </c>
      <c r="E166" s="32">
        <v>88.1</v>
      </c>
      <c r="F166" s="33" t="s">
        <v>27</v>
      </c>
      <c r="G166" s="1"/>
      <c r="H166" s="6"/>
      <c r="I166" s="7"/>
      <c r="K166" s="1"/>
      <c r="L166" s="1"/>
      <c r="M166" s="1"/>
      <c r="N166" s="1"/>
      <c r="O166" s="9"/>
      <c r="R166" s="34"/>
    </row>
    <row r="167" spans="1:18" s="8" customFormat="1" x14ac:dyDescent="0.25">
      <c r="A167" s="31"/>
      <c r="B167" s="11" t="s">
        <v>283</v>
      </c>
      <c r="C167" s="2" t="s">
        <v>284</v>
      </c>
      <c r="D167" s="3" t="s">
        <v>285</v>
      </c>
      <c r="E167" s="32">
        <v>39.74</v>
      </c>
      <c r="F167" s="33" t="s">
        <v>18</v>
      </c>
      <c r="G167" s="1"/>
      <c r="H167" s="6"/>
      <c r="I167" s="7"/>
      <c r="K167" s="1"/>
      <c r="L167" s="1"/>
      <c r="M167" s="1"/>
      <c r="N167" s="1"/>
      <c r="O167" s="9"/>
      <c r="R167" s="34"/>
    </row>
    <row r="168" spans="1:18" s="8" customFormat="1" ht="33" x14ac:dyDescent="0.25">
      <c r="A168" s="31"/>
      <c r="B168" s="11" t="s">
        <v>286</v>
      </c>
      <c r="C168" s="2" t="s">
        <v>287</v>
      </c>
      <c r="D168" s="3" t="s">
        <v>288</v>
      </c>
      <c r="E168" s="32">
        <v>2500</v>
      </c>
      <c r="F168" s="33" t="s">
        <v>27</v>
      </c>
      <c r="G168" s="1"/>
      <c r="H168" s="6"/>
      <c r="I168" s="7"/>
      <c r="K168" s="1"/>
      <c r="L168" s="1"/>
      <c r="M168" s="1"/>
      <c r="N168" s="1"/>
      <c r="O168" s="9"/>
      <c r="R168" s="34"/>
    </row>
    <row r="169" spans="1:18" s="8" customFormat="1" ht="33" x14ac:dyDescent="0.25">
      <c r="A169" s="31"/>
      <c r="B169" s="11" t="s">
        <v>289</v>
      </c>
      <c r="C169" s="2" t="s">
        <v>290</v>
      </c>
      <c r="D169" s="3" t="s">
        <v>17</v>
      </c>
      <c r="E169" s="32">
        <v>1436.73</v>
      </c>
      <c r="F169" s="33" t="s">
        <v>14</v>
      </c>
      <c r="G169" s="1"/>
      <c r="H169" s="6"/>
      <c r="I169" s="7"/>
      <c r="K169" s="1"/>
      <c r="L169" s="1"/>
      <c r="M169" s="1"/>
      <c r="N169" s="1"/>
      <c r="O169" s="9"/>
      <c r="R169" s="34"/>
    </row>
    <row r="170" spans="1:18" s="8" customFormat="1" x14ac:dyDescent="0.25">
      <c r="A170" s="31"/>
      <c r="B170" s="11" t="s">
        <v>291</v>
      </c>
      <c r="C170" s="2" t="s">
        <v>292</v>
      </c>
      <c r="D170" s="3" t="s">
        <v>17</v>
      </c>
      <c r="E170" s="32">
        <v>90</v>
      </c>
      <c r="F170" s="33" t="s">
        <v>170</v>
      </c>
      <c r="G170" s="1"/>
      <c r="H170" s="6"/>
      <c r="I170" s="7"/>
      <c r="K170" s="1"/>
      <c r="L170" s="1"/>
      <c r="M170" s="1"/>
      <c r="N170" s="1"/>
      <c r="O170" s="9"/>
      <c r="R170" s="34"/>
    </row>
    <row r="171" spans="1:18" s="8" customFormat="1" x14ac:dyDescent="0.25">
      <c r="A171" s="31"/>
      <c r="B171" s="11" t="s">
        <v>293</v>
      </c>
      <c r="C171" s="2" t="s">
        <v>294</v>
      </c>
      <c r="D171" s="3" t="s">
        <v>2</v>
      </c>
      <c r="E171" s="32">
        <v>5232.38</v>
      </c>
      <c r="F171" s="33" t="s">
        <v>27</v>
      </c>
      <c r="G171" s="1"/>
      <c r="H171" s="6"/>
      <c r="I171" s="7"/>
      <c r="K171" s="1"/>
      <c r="L171" s="1"/>
      <c r="M171" s="1"/>
      <c r="N171" s="1"/>
      <c r="O171" s="9"/>
      <c r="R171" s="34"/>
    </row>
    <row r="172" spans="1:18" s="8" customFormat="1" x14ac:dyDescent="0.25">
      <c r="A172" s="31"/>
      <c r="B172" s="11" t="s">
        <v>295</v>
      </c>
      <c r="C172" s="2" t="s">
        <v>296</v>
      </c>
      <c r="D172" s="3" t="s">
        <v>297</v>
      </c>
      <c r="E172" s="32">
        <v>1000</v>
      </c>
      <c r="F172" s="33" t="s">
        <v>40</v>
      </c>
      <c r="G172" s="1"/>
      <c r="H172" s="6"/>
      <c r="I172" s="7"/>
      <c r="K172" s="1"/>
      <c r="L172" s="1"/>
      <c r="M172" s="1"/>
      <c r="N172" s="1"/>
      <c r="O172" s="9"/>
      <c r="R172" s="34"/>
    </row>
    <row r="173" spans="1:18" ht="33" x14ac:dyDescent="0.25">
      <c r="B173" s="11" t="s">
        <v>298</v>
      </c>
      <c r="C173" s="2" t="s">
        <v>299</v>
      </c>
      <c r="D173" s="3" t="s">
        <v>300</v>
      </c>
      <c r="E173" s="32">
        <v>1000</v>
      </c>
      <c r="F173" s="33" t="s">
        <v>40</v>
      </c>
    </row>
    <row r="174" spans="1:18" s="8" customFormat="1" x14ac:dyDescent="0.25">
      <c r="A174" s="31"/>
      <c r="B174" s="11"/>
      <c r="C174" s="2"/>
      <c r="D174" s="3"/>
      <c r="E174" s="48">
        <v>17349.5</v>
      </c>
      <c r="F174" s="33" t="s">
        <v>301</v>
      </c>
      <c r="G174" s="1"/>
      <c r="H174" s="6"/>
      <c r="I174" s="7"/>
      <c r="K174" s="1"/>
      <c r="L174" s="1"/>
      <c r="M174" s="1"/>
      <c r="N174" s="1"/>
      <c r="O174" s="9"/>
      <c r="R174" s="34"/>
    </row>
    <row r="175" spans="1:18" s="41" customFormat="1" ht="33" x14ac:dyDescent="0.25">
      <c r="A175" s="35"/>
      <c r="B175" s="36" t="s">
        <v>302</v>
      </c>
      <c r="C175" s="37"/>
      <c r="D175" s="38"/>
      <c r="E175" s="49">
        <f>E173+E174</f>
        <v>18349.5</v>
      </c>
      <c r="F175" s="40"/>
      <c r="H175" s="42"/>
      <c r="I175" s="35"/>
      <c r="O175" s="42"/>
      <c r="R175" s="43"/>
    </row>
    <row r="176" spans="1:18" x14ac:dyDescent="0.25">
      <c r="B176" s="11" t="s">
        <v>303</v>
      </c>
      <c r="C176" s="2" t="s">
        <v>304</v>
      </c>
      <c r="D176" s="3" t="s">
        <v>305</v>
      </c>
      <c r="E176" s="32">
        <v>7598.4</v>
      </c>
      <c r="F176" s="33" t="s">
        <v>27</v>
      </c>
    </row>
    <row r="177" spans="1:18" x14ac:dyDescent="0.25">
      <c r="B177" s="11" t="s">
        <v>306</v>
      </c>
      <c r="C177" s="2" t="s">
        <v>307</v>
      </c>
      <c r="D177" s="3" t="s">
        <v>2</v>
      </c>
      <c r="E177" s="32">
        <v>2000</v>
      </c>
      <c r="F177" s="33" t="s">
        <v>40</v>
      </c>
    </row>
    <row r="178" spans="1:18" ht="33" x14ac:dyDescent="0.25">
      <c r="B178" s="11" t="s">
        <v>308</v>
      </c>
      <c r="C178" s="2" t="s">
        <v>309</v>
      </c>
      <c r="D178" s="3" t="s">
        <v>17</v>
      </c>
      <c r="E178" s="32">
        <v>369.83</v>
      </c>
      <c r="F178" s="33" t="s">
        <v>14</v>
      </c>
    </row>
    <row r="179" spans="1:18" x14ac:dyDescent="0.25">
      <c r="B179" s="11" t="s">
        <v>310</v>
      </c>
      <c r="C179" s="2" t="s">
        <v>311</v>
      </c>
      <c r="D179" s="3" t="s">
        <v>312</v>
      </c>
      <c r="E179" s="32">
        <v>1700</v>
      </c>
      <c r="F179" s="33" t="s">
        <v>170</v>
      </c>
    </row>
    <row r="180" spans="1:18" x14ac:dyDescent="0.25">
      <c r="B180" s="11" t="s">
        <v>313</v>
      </c>
      <c r="C180" s="2" t="s">
        <v>314</v>
      </c>
      <c r="D180" s="3" t="s">
        <v>315</v>
      </c>
      <c r="E180" s="32">
        <v>228.88</v>
      </c>
      <c r="F180" s="33" t="s">
        <v>21</v>
      </c>
    </row>
    <row r="181" spans="1:18" x14ac:dyDescent="0.25">
      <c r="B181" s="11" t="s">
        <v>316</v>
      </c>
      <c r="C181" s="2" t="s">
        <v>317</v>
      </c>
      <c r="D181" s="3" t="s">
        <v>318</v>
      </c>
      <c r="E181" s="32">
        <v>750</v>
      </c>
      <c r="F181" s="33" t="s">
        <v>40</v>
      </c>
    </row>
    <row r="182" spans="1:18" x14ac:dyDescent="0.25">
      <c r="B182" s="11" t="s">
        <v>319</v>
      </c>
      <c r="C182" s="2" t="s">
        <v>320</v>
      </c>
      <c r="D182" s="3" t="s">
        <v>55</v>
      </c>
      <c r="E182" s="32">
        <v>1019.65</v>
      </c>
      <c r="F182" s="33" t="s">
        <v>27</v>
      </c>
    </row>
    <row r="183" spans="1:18" s="8" customFormat="1" x14ac:dyDescent="0.25">
      <c r="A183" s="31"/>
      <c r="B183" s="11"/>
      <c r="C183" s="2"/>
      <c r="D183" s="3"/>
      <c r="E183" s="48">
        <v>2000</v>
      </c>
      <c r="F183" s="33" t="s">
        <v>40</v>
      </c>
      <c r="G183" s="1"/>
      <c r="H183" s="6"/>
      <c r="I183" s="7"/>
      <c r="K183" s="1"/>
      <c r="L183" s="1"/>
      <c r="M183" s="1"/>
      <c r="N183" s="1"/>
      <c r="O183" s="9"/>
      <c r="R183" s="34"/>
    </row>
    <row r="184" spans="1:18" s="41" customFormat="1" x14ac:dyDescent="0.25">
      <c r="A184" s="35"/>
      <c r="B184" s="36" t="s">
        <v>321</v>
      </c>
      <c r="C184" s="37"/>
      <c r="D184" s="38"/>
      <c r="E184" s="49">
        <f>E182+E183</f>
        <v>3019.65</v>
      </c>
      <c r="F184" s="40"/>
      <c r="H184" s="42"/>
      <c r="I184" s="35"/>
      <c r="O184" s="42"/>
      <c r="R184" s="43"/>
    </row>
    <row r="185" spans="1:18" ht="33" x14ac:dyDescent="0.25">
      <c r="B185" s="11" t="s">
        <v>322</v>
      </c>
      <c r="C185" s="2" t="s">
        <v>323</v>
      </c>
      <c r="D185" s="3" t="s">
        <v>2</v>
      </c>
      <c r="E185" s="32">
        <v>216.05</v>
      </c>
      <c r="F185" s="33" t="s">
        <v>14</v>
      </c>
    </row>
    <row r="186" spans="1:18" s="41" customFormat="1" x14ac:dyDescent="0.25">
      <c r="A186" s="35"/>
      <c r="B186" s="11" t="s">
        <v>324</v>
      </c>
      <c r="C186" s="2" t="s">
        <v>325</v>
      </c>
      <c r="D186" s="3" t="s">
        <v>23</v>
      </c>
      <c r="E186" s="32">
        <v>163.69999999999999</v>
      </c>
      <c r="F186" s="33" t="s">
        <v>170</v>
      </c>
      <c r="H186" s="42"/>
      <c r="I186" s="35"/>
      <c r="O186" s="42"/>
      <c r="R186" s="43"/>
    </row>
    <row r="187" spans="1:18" s="41" customFormat="1" ht="33" x14ac:dyDescent="0.25">
      <c r="A187" s="35"/>
      <c r="B187" s="11" t="s">
        <v>326</v>
      </c>
      <c r="C187" s="2" t="s">
        <v>327</v>
      </c>
      <c r="D187" s="3" t="s">
        <v>2</v>
      </c>
      <c r="E187" s="32">
        <v>753.74</v>
      </c>
      <c r="F187" s="33" t="s">
        <v>119</v>
      </c>
      <c r="H187" s="42"/>
      <c r="I187" s="35"/>
      <c r="O187" s="42"/>
      <c r="R187" s="43"/>
    </row>
    <row r="188" spans="1:18" x14ac:dyDescent="0.25">
      <c r="A188" s="51"/>
      <c r="B188" s="52"/>
      <c r="C188" s="53"/>
      <c r="D188" s="54"/>
      <c r="E188" s="55"/>
      <c r="F188" s="56"/>
      <c r="H188" s="44"/>
    </row>
    <row r="189" spans="1:18" s="60" customFormat="1" x14ac:dyDescent="0.25">
      <c r="A189" s="12" t="s">
        <v>328</v>
      </c>
      <c r="B189" s="26"/>
      <c r="C189" s="57"/>
      <c r="D189" s="58"/>
      <c r="E189" s="59"/>
      <c r="F189" s="29"/>
      <c r="H189" s="61"/>
      <c r="I189" s="62"/>
      <c r="J189" s="63"/>
      <c r="O189" s="64"/>
      <c r="R189" s="65"/>
    </row>
    <row r="190" spans="1:18" s="8" customFormat="1" x14ac:dyDescent="0.25">
      <c r="A190" s="66"/>
      <c r="B190" s="67" t="s">
        <v>329</v>
      </c>
      <c r="C190" s="68" t="s">
        <v>330</v>
      </c>
      <c r="D190" s="69" t="s">
        <v>2</v>
      </c>
      <c r="E190" s="70">
        <v>180.69</v>
      </c>
      <c r="F190" s="71" t="s">
        <v>21</v>
      </c>
      <c r="H190" s="44"/>
      <c r="I190" s="67"/>
      <c r="J190" s="68"/>
      <c r="K190" s="69"/>
      <c r="L190" s="70"/>
      <c r="M190" s="71"/>
      <c r="O190" s="6"/>
      <c r="R190" s="34"/>
    </row>
    <row r="191" spans="1:18" s="8" customFormat="1" ht="33" x14ac:dyDescent="0.25">
      <c r="A191" s="66"/>
      <c r="B191" s="67" t="s">
        <v>331</v>
      </c>
      <c r="C191" s="68" t="s">
        <v>332</v>
      </c>
      <c r="D191" s="69" t="s">
        <v>2</v>
      </c>
      <c r="E191" s="70">
        <v>4000</v>
      </c>
      <c r="F191" s="71" t="s">
        <v>170</v>
      </c>
      <c r="H191" s="44"/>
      <c r="I191" s="67"/>
      <c r="J191" s="68"/>
      <c r="K191" s="69"/>
      <c r="L191" s="70"/>
      <c r="M191" s="71"/>
      <c r="O191" s="6"/>
      <c r="R191" s="34"/>
    </row>
    <row r="192" spans="1:18" s="72" customFormat="1" x14ac:dyDescent="0.25">
      <c r="A192" s="66"/>
      <c r="B192" s="67" t="s">
        <v>333</v>
      </c>
      <c r="C192" s="68" t="s">
        <v>334</v>
      </c>
      <c r="D192" s="69" t="s">
        <v>335</v>
      </c>
      <c r="E192" s="70">
        <v>900</v>
      </c>
      <c r="F192" s="71" t="s">
        <v>170</v>
      </c>
      <c r="H192" s="44"/>
      <c r="I192" s="67"/>
      <c r="J192" s="68"/>
      <c r="K192" s="69"/>
      <c r="L192" s="70"/>
      <c r="M192" s="71"/>
      <c r="O192" s="73"/>
      <c r="R192" s="74"/>
    </row>
    <row r="193" spans="1:18" s="72" customFormat="1" ht="49.5" x14ac:dyDescent="0.25">
      <c r="A193" s="75"/>
      <c r="B193" s="76" t="s">
        <v>336</v>
      </c>
      <c r="C193" s="77"/>
      <c r="D193" s="78" t="s">
        <v>337</v>
      </c>
      <c r="E193" s="79">
        <v>520</v>
      </c>
      <c r="F193" s="80" t="s">
        <v>27</v>
      </c>
      <c r="H193" s="81"/>
      <c r="I193" s="67"/>
      <c r="J193" s="68"/>
      <c r="K193" s="69"/>
      <c r="L193" s="70"/>
      <c r="M193" s="71"/>
      <c r="O193" s="73"/>
      <c r="R193" s="74"/>
    </row>
    <row r="194" spans="1:18" s="87" customFormat="1" x14ac:dyDescent="0.25">
      <c r="A194" s="12" t="s">
        <v>338</v>
      </c>
      <c r="B194" s="82"/>
      <c r="C194" s="83"/>
      <c r="D194" s="84"/>
      <c r="E194" s="85"/>
      <c r="F194" s="86"/>
      <c r="H194" s="61"/>
      <c r="I194" s="62"/>
      <c r="J194" s="63"/>
      <c r="O194" s="88"/>
      <c r="R194" s="89"/>
    </row>
    <row r="195" spans="1:18" x14ac:dyDescent="0.25">
      <c r="A195" s="66"/>
      <c r="E195" s="32">
        <v>6809.34</v>
      </c>
      <c r="F195" s="71" t="s">
        <v>170</v>
      </c>
      <c r="H195" s="44"/>
    </row>
    <row r="196" spans="1:18" s="72" customFormat="1" x14ac:dyDescent="0.25">
      <c r="A196" s="66"/>
      <c r="B196" s="67"/>
      <c r="C196" s="68"/>
      <c r="D196" s="69"/>
      <c r="E196" s="70">
        <v>13693.44</v>
      </c>
      <c r="F196" s="71" t="s">
        <v>339</v>
      </c>
      <c r="H196" s="44"/>
      <c r="I196" s="7"/>
      <c r="J196" s="8"/>
      <c r="O196" s="73"/>
      <c r="R196" s="74"/>
    </row>
    <row r="197" spans="1:18" s="72" customFormat="1" x14ac:dyDescent="0.25">
      <c r="A197" s="66"/>
      <c r="B197" s="90"/>
      <c r="C197" s="91"/>
      <c r="D197" s="92"/>
      <c r="E197" s="70">
        <v>452.28</v>
      </c>
      <c r="F197" s="71" t="s">
        <v>21</v>
      </c>
      <c r="H197" s="44"/>
      <c r="I197" s="93"/>
      <c r="J197" s="8"/>
      <c r="O197" s="73"/>
      <c r="R197" s="74"/>
    </row>
    <row r="198" spans="1:18" s="72" customFormat="1" ht="10.5" customHeight="1" x14ac:dyDescent="0.25">
      <c r="A198" s="66"/>
      <c r="B198" s="90"/>
      <c r="C198" s="91"/>
      <c r="D198" s="92"/>
      <c r="E198" s="70"/>
      <c r="F198" s="71"/>
      <c r="H198" s="44"/>
      <c r="I198" s="7"/>
      <c r="J198" s="8"/>
      <c r="O198" s="73"/>
      <c r="R198" s="74"/>
    </row>
    <row r="199" spans="1:18" s="72" customFormat="1" ht="16.5" customHeight="1" x14ac:dyDescent="0.25">
      <c r="A199" s="66"/>
      <c r="B199" s="90"/>
      <c r="C199" s="91"/>
      <c r="D199" s="92"/>
      <c r="E199" s="70">
        <v>74035</v>
      </c>
      <c r="F199" s="71" t="s">
        <v>340</v>
      </c>
      <c r="H199" s="44"/>
      <c r="I199" s="7"/>
      <c r="J199" s="8"/>
      <c r="O199" s="73"/>
      <c r="R199" s="74"/>
    </row>
    <row r="200" spans="1:18" ht="16.5" customHeight="1" x14ac:dyDescent="0.25">
      <c r="E200" s="32">
        <f>632709.81+1704.94</f>
        <v>634414.75</v>
      </c>
      <c r="F200" s="33" t="s">
        <v>341</v>
      </c>
      <c r="H200" s="44"/>
      <c r="I200" s="93"/>
      <c r="J200" s="94"/>
    </row>
    <row r="201" spans="1:18" x14ac:dyDescent="0.25">
      <c r="E201" s="32">
        <v>177.51</v>
      </c>
      <c r="F201" s="33" t="s">
        <v>342</v>
      </c>
      <c r="H201" s="44"/>
    </row>
    <row r="202" spans="1:18" x14ac:dyDescent="0.25">
      <c r="E202" s="32">
        <v>3116.55</v>
      </c>
      <c r="F202" s="33" t="s">
        <v>343</v>
      </c>
      <c r="H202" s="44"/>
    </row>
    <row r="203" spans="1:18" x14ac:dyDescent="0.25">
      <c r="E203" s="32">
        <f>100152.23</f>
        <v>100152.23</v>
      </c>
      <c r="F203" s="33" t="s">
        <v>344</v>
      </c>
      <c r="H203" s="44"/>
    </row>
    <row r="204" spans="1:18" x14ac:dyDescent="0.25">
      <c r="E204" s="32">
        <f>16222.13-1667.91+30.42</f>
        <v>14584.64</v>
      </c>
      <c r="F204" s="33" t="s">
        <v>345</v>
      </c>
      <c r="H204" s="44"/>
    </row>
    <row r="205" spans="1:18" x14ac:dyDescent="0.25">
      <c r="A205" s="95"/>
      <c r="B205" s="96"/>
      <c r="C205" s="97"/>
      <c r="D205" s="98"/>
      <c r="E205" s="99">
        <v>2187.73</v>
      </c>
      <c r="F205" s="100" t="s">
        <v>346</v>
      </c>
      <c r="H205" s="44"/>
    </row>
    <row r="206" spans="1:18" x14ac:dyDescent="0.25">
      <c r="E206" s="32"/>
      <c r="H206" s="81"/>
    </row>
    <row r="207" spans="1:18" s="87" customFormat="1" x14ac:dyDescent="0.25">
      <c r="A207" s="101" t="s">
        <v>347</v>
      </c>
      <c r="B207" s="102"/>
      <c r="C207" s="57" t="s">
        <v>348</v>
      </c>
      <c r="D207" s="103"/>
      <c r="E207" s="85"/>
      <c r="F207" s="86"/>
      <c r="H207" s="61"/>
      <c r="I207" s="62"/>
      <c r="J207" s="63"/>
      <c r="O207" s="88"/>
      <c r="R207" s="89"/>
    </row>
    <row r="208" spans="1:18" s="72" customFormat="1" ht="49.5" x14ac:dyDescent="0.25">
      <c r="A208" s="66"/>
      <c r="B208" s="90"/>
      <c r="C208" s="91"/>
      <c r="D208" s="92"/>
      <c r="E208" s="104">
        <v>1745.88</v>
      </c>
      <c r="F208" s="71" t="s">
        <v>349</v>
      </c>
      <c r="H208" s="44"/>
      <c r="I208" s="93"/>
      <c r="J208" s="8"/>
      <c r="O208" s="73"/>
      <c r="R208" s="74"/>
    </row>
    <row r="209" spans="1:18" x14ac:dyDescent="0.25">
      <c r="A209" s="95"/>
      <c r="B209" s="96"/>
      <c r="C209" s="97"/>
      <c r="D209" s="98"/>
      <c r="E209" s="99">
        <v>504</v>
      </c>
      <c r="F209" s="100" t="s">
        <v>79</v>
      </c>
      <c r="H209" s="105"/>
      <c r="I209" s="93"/>
    </row>
    <row r="210" spans="1:18" x14ac:dyDescent="0.25">
      <c r="E210" s="32"/>
      <c r="H210" s="106"/>
      <c r="I210" s="93"/>
    </row>
    <row r="211" spans="1:18" s="87" customFormat="1" x14ac:dyDescent="0.25">
      <c r="A211" s="12" t="s">
        <v>350</v>
      </c>
      <c r="B211" s="82"/>
      <c r="C211" s="83"/>
      <c r="D211" s="84"/>
      <c r="E211" s="85"/>
      <c r="F211" s="86"/>
      <c r="H211" s="61"/>
      <c r="I211" s="62"/>
      <c r="J211" s="63"/>
      <c r="O211" s="88"/>
      <c r="R211" s="89"/>
    </row>
    <row r="212" spans="1:18" x14ac:dyDescent="0.25">
      <c r="B212" s="11" t="s">
        <v>351</v>
      </c>
      <c r="E212" s="32">
        <v>1700.98</v>
      </c>
      <c r="F212" s="33" t="s">
        <v>352</v>
      </c>
      <c r="H212" s="44"/>
    </row>
    <row r="213" spans="1:18" x14ac:dyDescent="0.25">
      <c r="B213" s="1" t="s">
        <v>353</v>
      </c>
      <c r="E213" s="32">
        <v>1684.47</v>
      </c>
      <c r="F213" s="33" t="s">
        <v>352</v>
      </c>
      <c r="H213" s="44"/>
    </row>
    <row r="214" spans="1:18" x14ac:dyDescent="0.25">
      <c r="B214" s="11" t="s">
        <v>354</v>
      </c>
      <c r="E214" s="32">
        <v>1537.66</v>
      </c>
      <c r="F214" s="33" t="s">
        <v>352</v>
      </c>
      <c r="H214" s="44"/>
    </row>
    <row r="215" spans="1:18" x14ac:dyDescent="0.25">
      <c r="B215" s="11" t="s">
        <v>355</v>
      </c>
      <c r="E215" s="32">
        <v>1451.85</v>
      </c>
      <c r="F215" s="33" t="s">
        <v>352</v>
      </c>
      <c r="H215" s="44"/>
    </row>
    <row r="216" spans="1:18" x14ac:dyDescent="0.25">
      <c r="B216" s="11" t="s">
        <v>356</v>
      </c>
      <c r="E216" s="32">
        <v>1105.6400000000001</v>
      </c>
      <c r="F216" s="33" t="s">
        <v>352</v>
      </c>
      <c r="H216" s="44"/>
    </row>
    <row r="217" spans="1:18" x14ac:dyDescent="0.25">
      <c r="B217" s="11" t="s">
        <v>357</v>
      </c>
      <c r="E217" s="32">
        <v>1370.63</v>
      </c>
      <c r="F217" s="33" t="s">
        <v>352</v>
      </c>
      <c r="H217" s="44"/>
    </row>
    <row r="218" spans="1:18" x14ac:dyDescent="0.25">
      <c r="B218" s="11" t="s">
        <v>358</v>
      </c>
      <c r="E218" s="32">
        <v>988.7</v>
      </c>
      <c r="F218" s="33" t="s">
        <v>352</v>
      </c>
      <c r="H218" s="44"/>
    </row>
    <row r="219" spans="1:18" x14ac:dyDescent="0.25">
      <c r="B219" s="11" t="s">
        <v>359</v>
      </c>
      <c r="E219" s="32">
        <v>944.61</v>
      </c>
      <c r="F219" s="33" t="s">
        <v>352</v>
      </c>
      <c r="H219" s="44"/>
    </row>
    <row r="220" spans="1:18" x14ac:dyDescent="0.25">
      <c r="B220" s="11" t="s">
        <v>360</v>
      </c>
      <c r="E220" s="32">
        <v>182.75</v>
      </c>
      <c r="F220" s="33" t="s">
        <v>352</v>
      </c>
      <c r="H220" s="44"/>
    </row>
    <row r="221" spans="1:18" x14ac:dyDescent="0.25">
      <c r="B221" s="11" t="s">
        <v>361</v>
      </c>
      <c r="E221" s="32">
        <v>1096.5</v>
      </c>
      <c r="F221" s="33" t="s">
        <v>352</v>
      </c>
      <c r="H221" s="44"/>
    </row>
    <row r="222" spans="1:18" x14ac:dyDescent="0.25">
      <c r="B222" s="11" t="s">
        <v>362</v>
      </c>
      <c r="E222" s="32">
        <v>1533.07</v>
      </c>
      <c r="F222" s="33" t="s">
        <v>352</v>
      </c>
      <c r="H222" s="44"/>
    </row>
    <row r="223" spans="1:18" x14ac:dyDescent="0.25">
      <c r="B223" s="11" t="s">
        <v>363</v>
      </c>
      <c r="E223" s="32">
        <v>2159.98</v>
      </c>
      <c r="F223" s="33" t="s">
        <v>352</v>
      </c>
      <c r="H223" s="44"/>
    </row>
    <row r="224" spans="1:18" x14ac:dyDescent="0.25">
      <c r="B224" s="11" t="s">
        <v>364</v>
      </c>
      <c r="E224" s="32">
        <v>1714.41</v>
      </c>
      <c r="F224" s="33" t="s">
        <v>352</v>
      </c>
      <c r="H224" s="44"/>
    </row>
    <row r="225" spans="1:18" x14ac:dyDescent="0.25">
      <c r="B225" s="11" t="s">
        <v>365</v>
      </c>
      <c r="E225" s="32">
        <v>1818.56</v>
      </c>
      <c r="F225" s="33" t="s">
        <v>352</v>
      </c>
      <c r="H225" s="44"/>
    </row>
    <row r="226" spans="1:18" x14ac:dyDescent="0.25">
      <c r="B226" s="11" t="s">
        <v>366</v>
      </c>
      <c r="E226" s="32">
        <v>2849.94</v>
      </c>
      <c r="F226" s="33" t="s">
        <v>352</v>
      </c>
      <c r="H226" s="44"/>
    </row>
    <row r="227" spans="1:18" x14ac:dyDescent="0.25">
      <c r="B227" s="11" t="s">
        <v>367</v>
      </c>
      <c r="E227" s="32">
        <v>2221.62</v>
      </c>
      <c r="F227" s="33" t="s">
        <v>352</v>
      </c>
      <c r="H227" s="44"/>
    </row>
    <row r="228" spans="1:18" x14ac:dyDescent="0.25">
      <c r="B228" s="11" t="s">
        <v>368</v>
      </c>
      <c r="E228" s="32">
        <v>1324.65</v>
      </c>
      <c r="F228" s="33" t="s">
        <v>352</v>
      </c>
    </row>
    <row r="229" spans="1:18" x14ac:dyDescent="0.25">
      <c r="A229" s="95"/>
      <c r="B229" s="96" t="s">
        <v>369</v>
      </c>
      <c r="C229" s="97"/>
      <c r="D229" s="98"/>
      <c r="E229" s="99">
        <v>3039.74</v>
      </c>
      <c r="F229" s="100" t="s">
        <v>352</v>
      </c>
    </row>
    <row r="230" spans="1:18" x14ac:dyDescent="0.25">
      <c r="E230" s="32"/>
    </row>
    <row r="231" spans="1:18" x14ac:dyDescent="0.25">
      <c r="A231" s="12" t="s">
        <v>370</v>
      </c>
      <c r="E231" s="32"/>
    </row>
    <row r="232" spans="1:18" ht="33" x14ac:dyDescent="0.3">
      <c r="B232" s="107"/>
      <c r="C232" s="108"/>
      <c r="D232" s="109"/>
      <c r="E232" s="110">
        <v>610.74</v>
      </c>
      <c r="F232" s="33" t="s">
        <v>371</v>
      </c>
    </row>
    <row r="233" spans="1:18" s="60" customFormat="1" x14ac:dyDescent="0.25">
      <c r="A233" s="111" t="s">
        <v>372</v>
      </c>
      <c r="B233" s="112"/>
      <c r="C233" s="113"/>
      <c r="D233" s="114"/>
      <c r="E233" s="115">
        <f>SUM(E9:E232)-E17-E24-E32-E39-E42-E49-E52-E57-E92-E95-E107-E128-E135-E141-E175-E184</f>
        <v>1116421.5399999998</v>
      </c>
      <c r="F233" s="116"/>
      <c r="H233" s="117"/>
      <c r="I233" s="62"/>
      <c r="J233" s="63"/>
      <c r="O233" s="64"/>
      <c r="R233" s="65"/>
    </row>
    <row r="234" spans="1:18" x14ac:dyDescent="0.25">
      <c r="E234" s="32"/>
    </row>
    <row r="235" spans="1:18" x14ac:dyDescent="0.25">
      <c r="E235" s="32"/>
    </row>
    <row r="236" spans="1:18" x14ac:dyDescent="0.25">
      <c r="E236" s="32"/>
      <c r="F236" s="118"/>
    </row>
    <row r="237" spans="1:18" x14ac:dyDescent="0.25">
      <c r="E237" s="32"/>
      <c r="F237" s="119"/>
      <c r="G237" s="7"/>
      <c r="H237" s="8"/>
    </row>
    <row r="238" spans="1:18" x14ac:dyDescent="0.25">
      <c r="E238" s="32"/>
      <c r="F238" s="119"/>
      <c r="G238" s="7"/>
      <c r="H238" s="8"/>
      <c r="K238" s="121"/>
    </row>
    <row r="239" spans="1:18" x14ac:dyDescent="0.25">
      <c r="E239" s="32"/>
      <c r="F239" s="119"/>
      <c r="G239" s="7"/>
      <c r="H239" s="8"/>
    </row>
    <row r="240" spans="1:18" x14ac:dyDescent="0.25">
      <c r="E240" s="32"/>
      <c r="F240" s="119"/>
      <c r="G240" s="7"/>
      <c r="H240" s="8"/>
    </row>
    <row r="241" spans="1:18" x14ac:dyDescent="0.25">
      <c r="E241" s="32"/>
      <c r="F241" s="119"/>
      <c r="G241" s="7"/>
      <c r="H241" s="8"/>
    </row>
    <row r="242" spans="1:18" x14ac:dyDescent="0.25">
      <c r="E242" s="32"/>
      <c r="F242" s="119"/>
      <c r="G242" s="7"/>
      <c r="H242" s="8"/>
    </row>
    <row r="243" spans="1:18" s="7" customFormat="1" x14ac:dyDescent="0.25">
      <c r="A243" s="31"/>
      <c r="B243" s="11"/>
      <c r="C243" s="2"/>
      <c r="D243" s="3"/>
      <c r="E243" s="32"/>
      <c r="F243" s="119"/>
      <c r="H243" s="8"/>
      <c r="J243" s="8"/>
      <c r="K243" s="1"/>
      <c r="L243" s="1"/>
      <c r="M243" s="1"/>
      <c r="N243" s="1"/>
      <c r="O243" s="9"/>
      <c r="R243" s="93"/>
    </row>
    <row r="244" spans="1:18" s="7" customFormat="1" x14ac:dyDescent="0.25">
      <c r="A244" s="31"/>
      <c r="B244" s="11"/>
      <c r="C244" s="2"/>
      <c r="D244" s="3"/>
      <c r="E244" s="32"/>
      <c r="F244" s="119"/>
      <c r="H244" s="8"/>
      <c r="J244" s="8"/>
      <c r="K244" s="1"/>
      <c r="L244" s="1"/>
      <c r="M244" s="1"/>
      <c r="N244" s="1"/>
      <c r="O244" s="9"/>
      <c r="R244" s="93"/>
    </row>
    <row r="245" spans="1:18" s="7" customFormat="1" x14ac:dyDescent="0.25">
      <c r="A245" s="31"/>
      <c r="B245" s="11"/>
      <c r="C245" s="2"/>
      <c r="D245" s="3"/>
      <c r="E245" s="32"/>
      <c r="F245" s="119"/>
      <c r="H245" s="8"/>
      <c r="J245" s="8"/>
      <c r="K245" s="1"/>
      <c r="L245" s="1"/>
      <c r="M245" s="1"/>
      <c r="N245" s="1"/>
      <c r="O245" s="9"/>
      <c r="R245" s="93"/>
    </row>
    <row r="246" spans="1:18" s="7" customFormat="1" x14ac:dyDescent="0.25">
      <c r="A246" s="31"/>
      <c r="B246" s="11"/>
      <c r="C246" s="2"/>
      <c r="D246" s="3"/>
      <c r="E246" s="32"/>
      <c r="F246" s="119"/>
      <c r="H246" s="8"/>
      <c r="J246" s="8"/>
      <c r="K246" s="1"/>
      <c r="L246" s="1"/>
      <c r="M246" s="1"/>
      <c r="N246" s="1"/>
      <c r="O246" s="9"/>
      <c r="R246" s="93"/>
    </row>
    <row r="247" spans="1:18" s="7" customFormat="1" x14ac:dyDescent="0.25">
      <c r="A247" s="31"/>
      <c r="B247" s="11"/>
      <c r="C247" s="2"/>
      <c r="D247" s="3"/>
      <c r="E247" s="32"/>
      <c r="F247" s="119"/>
      <c r="H247" s="8"/>
      <c r="J247" s="8"/>
      <c r="K247" s="1"/>
      <c r="L247" s="1"/>
      <c r="M247" s="1"/>
      <c r="N247" s="1"/>
      <c r="O247" s="9"/>
      <c r="R247" s="93"/>
    </row>
    <row r="248" spans="1:18" s="7" customFormat="1" x14ac:dyDescent="0.25">
      <c r="A248" s="31"/>
      <c r="B248" s="11"/>
      <c r="C248" s="2"/>
      <c r="D248" s="3"/>
      <c r="E248" s="4"/>
      <c r="F248" s="120"/>
      <c r="H248" s="8"/>
      <c r="J248" s="8"/>
      <c r="K248" s="1"/>
      <c r="L248" s="1"/>
      <c r="M248" s="1"/>
      <c r="N248" s="1"/>
      <c r="O248" s="9"/>
      <c r="R248" s="93"/>
    </row>
    <row r="249" spans="1:18" s="7" customFormat="1" x14ac:dyDescent="0.25">
      <c r="A249" s="31"/>
      <c r="B249" s="11"/>
      <c r="C249" s="2"/>
      <c r="D249" s="3"/>
      <c r="E249" s="4"/>
      <c r="F249" s="119"/>
      <c r="H249" s="8"/>
      <c r="J249" s="8"/>
      <c r="K249" s="1"/>
      <c r="L249" s="1"/>
      <c r="M249" s="1"/>
      <c r="N249" s="1"/>
      <c r="O249" s="9"/>
      <c r="R249" s="93"/>
    </row>
    <row r="250" spans="1:18" s="7" customFormat="1" x14ac:dyDescent="0.25">
      <c r="A250" s="31"/>
      <c r="B250" s="11"/>
      <c r="C250" s="2"/>
      <c r="D250" s="3"/>
      <c r="E250" s="4"/>
      <c r="F250" s="119"/>
      <c r="H250" s="8"/>
      <c r="J250" s="8"/>
      <c r="K250" s="1"/>
      <c r="L250" s="1"/>
      <c r="M250" s="1"/>
      <c r="N250" s="1"/>
      <c r="O250" s="9"/>
      <c r="R250" s="93"/>
    </row>
    <row r="251" spans="1:18" s="7" customFormat="1" x14ac:dyDescent="0.25">
      <c r="A251" s="31"/>
      <c r="B251" s="11"/>
      <c r="C251" s="2"/>
      <c r="D251" s="3"/>
      <c r="E251" s="4"/>
      <c r="F251" s="120"/>
      <c r="H251" s="8"/>
      <c r="J251" s="8"/>
      <c r="K251" s="1"/>
      <c r="L251" s="1"/>
      <c r="M251" s="1"/>
      <c r="N251" s="1"/>
      <c r="O251" s="9"/>
      <c r="R251" s="93"/>
    </row>
    <row r="252" spans="1:18" s="7" customFormat="1" x14ac:dyDescent="0.25">
      <c r="A252" s="31"/>
      <c r="B252" s="11"/>
      <c r="C252" s="2"/>
      <c r="D252" s="3"/>
      <c r="E252" s="4"/>
      <c r="F252" s="119"/>
      <c r="H252" s="8"/>
      <c r="J252" s="8"/>
      <c r="K252" s="1"/>
      <c r="L252" s="1"/>
      <c r="M252" s="1"/>
      <c r="N252" s="1"/>
      <c r="O252" s="9"/>
      <c r="R252" s="93"/>
    </row>
    <row r="253" spans="1:18" s="7" customFormat="1" x14ac:dyDescent="0.25">
      <c r="A253" s="31"/>
      <c r="B253" s="11"/>
      <c r="C253" s="2"/>
      <c r="D253" s="3"/>
      <c r="E253" s="4"/>
      <c r="F253" s="119"/>
      <c r="H253" s="8"/>
      <c r="J253" s="8"/>
      <c r="K253" s="1"/>
      <c r="L253" s="1"/>
      <c r="M253" s="1"/>
      <c r="N253" s="1"/>
      <c r="O253" s="9"/>
      <c r="R253" s="93"/>
    </row>
    <row r="254" spans="1:18" s="7" customFormat="1" x14ac:dyDescent="0.25">
      <c r="A254" s="31"/>
      <c r="B254" s="11"/>
      <c r="C254" s="2"/>
      <c r="D254" s="3"/>
      <c r="E254" s="4"/>
      <c r="F254" s="119"/>
      <c r="H254" s="8"/>
      <c r="J254" s="8"/>
      <c r="K254" s="1"/>
      <c r="L254" s="1"/>
      <c r="M254" s="1"/>
      <c r="N254" s="1"/>
      <c r="O254" s="9"/>
      <c r="R254" s="93"/>
    </row>
    <row r="255" spans="1:18" s="7" customFormat="1" x14ac:dyDescent="0.25">
      <c r="A255" s="31"/>
      <c r="B255" s="11"/>
      <c r="C255" s="2"/>
      <c r="D255" s="3"/>
      <c r="E255" s="4"/>
      <c r="F255" s="6"/>
      <c r="H255" s="8"/>
      <c r="J255" s="8"/>
      <c r="K255" s="1"/>
      <c r="L255" s="1"/>
      <c r="M255" s="1"/>
      <c r="N255" s="1"/>
      <c r="O255" s="9"/>
      <c r="R255" s="93"/>
    </row>
  </sheetData>
  <mergeCells count="2">
    <mergeCell ref="A5:F5"/>
    <mergeCell ref="A7:B7"/>
  </mergeCells>
  <pageMargins left="0.70866141732283472" right="0.70866141732283472" top="0.4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TRAVANJ</vt:lpstr>
      <vt:lpstr>TRAVANJ!Ispis_naslova</vt:lpstr>
      <vt:lpstr>TRAVANJ!Podrucje_ispisa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Botički</dc:creator>
  <cp:lastModifiedBy>Valentina Botički</cp:lastModifiedBy>
  <dcterms:created xsi:type="dcterms:W3CDTF">2024-05-10T07:04:03Z</dcterms:created>
  <dcterms:modified xsi:type="dcterms:W3CDTF">2024-05-10T07:05:59Z</dcterms:modified>
</cp:coreProperties>
</file>