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4\7. SRPANJ\"/>
    </mc:Choice>
  </mc:AlternateContent>
  <xr:revisionPtr revIDLastSave="0" documentId="13_ncr:1_{4462870A-EAF7-4803-A89F-D0F272A90B95}" xr6:coauthVersionLast="47" xr6:coauthVersionMax="47" xr10:uidLastSave="{00000000-0000-0000-0000-000000000000}"/>
  <bookViews>
    <workbookView xWindow="-120" yWindow="-120" windowWidth="29040" windowHeight="15720" xr2:uid="{A4BE6DFC-17BE-4EFD-BFB8-11421939F45A}"/>
  </bookViews>
  <sheets>
    <sheet name="Srpanj 2024" sheetId="1" r:id="rId1"/>
  </sheets>
  <definedNames>
    <definedName name="_xlnm._FilterDatabase" localSheetId="0" hidden="1">'Srpanj 2024'!$A$7:$G$222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2" i="1" l="1"/>
  <c r="E278" i="1"/>
  <c r="E274" i="1"/>
  <c r="E237" i="1"/>
  <c r="E236" i="1"/>
  <c r="E233" i="1"/>
  <c r="E229" i="1"/>
  <c r="E226" i="1"/>
  <c r="E193" i="1"/>
  <c r="E167" i="1"/>
  <c r="E159" i="1"/>
  <c r="E156" i="1"/>
  <c r="E147" i="1"/>
  <c r="E136" i="1"/>
  <c r="E125" i="1"/>
  <c r="E122" i="1"/>
  <c r="E95" i="1"/>
  <c r="E78" i="1"/>
  <c r="E70" i="1"/>
  <c r="E66" i="1"/>
  <c r="E60" i="1"/>
  <c r="E47" i="1"/>
  <c r="E41" i="1"/>
  <c r="E33" i="1"/>
  <c r="E29" i="1"/>
  <c r="E23" i="1"/>
  <c r="E15" i="1"/>
  <c r="E13" i="1"/>
  <c r="E16" i="1" l="1"/>
  <c r="E216" i="1" s="1"/>
  <c r="E238" i="1"/>
  <c r="E2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Vidušin</author>
  </authors>
  <commentList>
    <comment ref="G225" authorId="0" shapeId="0" xr:uid="{ED3AFED4-A19D-48EA-BDE0-D1474FDFA6B7}">
      <text>
        <r>
          <rPr>
            <b/>
            <sz val="9"/>
            <color indexed="81"/>
            <rFont val="Segoe UI"/>
            <family val="2"/>
            <charset val="238"/>
          </rPr>
          <t>Ana Vidušin:</t>
        </r>
        <r>
          <rPr>
            <sz val="9"/>
            <color indexed="81"/>
            <rFont val="Segoe UI"/>
            <family val="2"/>
            <charset val="238"/>
          </rPr>
          <t xml:space="preserve">
32955 Novč. Naknada za nezap. Osoba s inv.</t>
        </r>
      </text>
    </comment>
  </commentList>
</comments>
</file>

<file path=xl/sharedStrings.xml><?xml version="1.0" encoding="utf-8"?>
<sst xmlns="http://schemas.openxmlformats.org/spreadsheetml/2006/main" count="752" uniqueCount="345">
  <si>
    <t>Hrvatski restauratorski zavod</t>
  </si>
  <si>
    <t>RKP 22339</t>
  </si>
  <si>
    <t>Zagreb</t>
  </si>
  <si>
    <t>INFORMACIJA O TROŠENJU SREDSTAVA ZA SRPANJ 2024. GODINE</t>
  </si>
  <si>
    <t>PP</t>
  </si>
  <si>
    <t>HP-HRVATSKA POŠTA d.d.</t>
  </si>
  <si>
    <t>ZAGREB</t>
  </si>
  <si>
    <t>Usluge telefona, pošte i prijevoza</t>
  </si>
  <si>
    <t>Z-EL D.O.O.</t>
  </si>
  <si>
    <t>11374156664</t>
  </si>
  <si>
    <t>Uredski materijal i ostali materijalni rashodi</t>
  </si>
  <si>
    <t>GRAD SPLIT</t>
  </si>
  <si>
    <t>SPLIT</t>
  </si>
  <si>
    <t>Komunalne usluge</t>
  </si>
  <si>
    <t>Uredska oprema i namještaj</t>
  </si>
  <si>
    <t>ČISTOĆA d.o.o.</t>
  </si>
  <si>
    <t>DUBROVNIK</t>
  </si>
  <si>
    <t>BAUHAUS-ZAGREB d.d.</t>
  </si>
  <si>
    <t>Materijal i sirovine</t>
  </si>
  <si>
    <t>Sitni inventar i auto gume</t>
  </si>
  <si>
    <t>Pomoćni i sanitetski materijal</t>
  </si>
  <si>
    <t/>
  </si>
  <si>
    <t>*Ukupno</t>
  </si>
  <si>
    <t>TEHNOSERVIS HORVAT I HORVAT d.o.o.</t>
  </si>
  <si>
    <t>Usluge tekućeg i investicijskog održavanja</t>
  </si>
  <si>
    <t>MEDICAL INTERTRADE d.o.o.</t>
  </si>
  <si>
    <t>SVETA NEDELJA</t>
  </si>
  <si>
    <t>SUMA INFORMATIKA d.o.o.</t>
  </si>
  <si>
    <t>Računalne usluge</t>
  </si>
  <si>
    <t>ALAGO d.o.o.</t>
  </si>
  <si>
    <t>RAKOV POTOK</t>
  </si>
  <si>
    <t>INSTITUT RUĐER BOŠKOVIĆ</t>
  </si>
  <si>
    <t>Ostale usluge</t>
  </si>
  <si>
    <t>STUDENTSKI CENTAR OSIJEK</t>
  </si>
  <si>
    <t>OSIJEK</t>
  </si>
  <si>
    <t>Intelektualne i osobne usluge</t>
  </si>
  <si>
    <t>HUDEK ZAGREB d.o.o.</t>
  </si>
  <si>
    <t>Materijal i dijelovi za tekuće i investicijsko održavanje</t>
  </si>
  <si>
    <t>STUDENTSKI CENTAR RIJEKA</t>
  </si>
  <si>
    <t>RIJEKA</t>
  </si>
  <si>
    <t>AKD ZAŠTITA d.o.o.</t>
  </si>
  <si>
    <t>ZDENKA COMMERCE d.o.o.</t>
  </si>
  <si>
    <t>INA INDUSTRIJA NAFTE d.d.</t>
  </si>
  <si>
    <t>Energija</t>
  </si>
  <si>
    <t>TISAK PLUS d.o.o.</t>
  </si>
  <si>
    <t>HEP-TOPLINARSTVO d.o.o.</t>
  </si>
  <si>
    <t>POINT d.o.o.</t>
  </si>
  <si>
    <t>DONJI STUPNIK</t>
  </si>
  <si>
    <t>BELVEDER</t>
  </si>
  <si>
    <t>REDTECH d.o.o.</t>
  </si>
  <si>
    <t>PRIZMA d.o.o.</t>
  </si>
  <si>
    <t>Instrumenti, uređaji i strojevi</t>
  </si>
  <si>
    <t>GRAM-MOL d.o.o.</t>
  </si>
  <si>
    <t>33567202025</t>
  </si>
  <si>
    <t>DOLN d.o.o.</t>
  </si>
  <si>
    <t>NOVA GRADIŠKA</t>
  </si>
  <si>
    <t>LUKOM d.o.o.</t>
  </si>
  <si>
    <t>LUDBREG</t>
  </si>
  <si>
    <t>GRAD ZADAR</t>
  </si>
  <si>
    <t>ZADAR</t>
  </si>
  <si>
    <t>Zakupnine i najamnine</t>
  </si>
  <si>
    <t>UNIKOM d.o.o.</t>
  </si>
  <si>
    <t>KEFO d.o.o.</t>
  </si>
  <si>
    <t>SISAK</t>
  </si>
  <si>
    <t>Medicinska i laboratorijska oprema</t>
  </si>
  <si>
    <t>UPI-2M PLUS</t>
  </si>
  <si>
    <t>Knjige</t>
  </si>
  <si>
    <t>VODOVOD d.o.o.ZADAR</t>
  </si>
  <si>
    <t>GRADSKI URED ZA OBNOVU,IZGRADNJU,PROSTORNO UREĐENJE,GRADITELJSTVO,K.P. I PROMET</t>
  </si>
  <si>
    <t>MODRA ŠPILJA D.D.</t>
  </si>
  <si>
    <t>30953977438</t>
  </si>
  <si>
    <t>KOMIŽA</t>
  </si>
  <si>
    <t>Službena putovanja</t>
  </si>
  <si>
    <t>ZVIBOR D.O.O.</t>
  </si>
  <si>
    <t>03454358063</t>
  </si>
  <si>
    <t>PULA HERCULANEA d.o.o.</t>
  </si>
  <si>
    <t>PULA</t>
  </si>
  <si>
    <t>DRŽAVNI ARHIV U DUBROVNIKU</t>
  </si>
  <si>
    <t>PEVEX d.d.</t>
  </si>
  <si>
    <t>SESVETE</t>
  </si>
  <si>
    <t>DRAGOR LUX d.o.o.</t>
  </si>
  <si>
    <t>Službena, radna i zaštitna odjeća i obuća</t>
  </si>
  <si>
    <t>HRVATSKA RADIOTELEVIZIJA</t>
  </si>
  <si>
    <t>Pristojbe i naknade</t>
  </si>
  <si>
    <t>CRESCAT d.o.o.</t>
  </si>
  <si>
    <t>Oprema za održavanje i zaštitu</t>
  </si>
  <si>
    <t>PLAVA KAVA d.o.o.</t>
  </si>
  <si>
    <t>MOKOŠICA</t>
  </si>
  <si>
    <t>CROATIA OSIGURANJE d.d.</t>
  </si>
  <si>
    <t>Premije osiguranja</t>
  </si>
  <si>
    <t>AUTOCENTAR AGRAM d.d. ZA POPRAVAK I ODRŽAVANJE CESTOVNIH MOTORNIH VOZILA</t>
  </si>
  <si>
    <t>HRVATSKI TELEKOM d.d.</t>
  </si>
  <si>
    <t>GRAD DUBROVNIK</t>
  </si>
  <si>
    <t>PRESSCUT d.o.o.</t>
  </si>
  <si>
    <t>JURIČEK-OBRT ZA TRGOVINU</t>
  </si>
  <si>
    <t>GORNJI STUPNIK</t>
  </si>
  <si>
    <t>VIVA INFO d.o.o.</t>
  </si>
  <si>
    <t>HEP OPSKRBA d.o.o.</t>
  </si>
  <si>
    <t>BENIĆ VODOINSTALATERSKI OBRT VL. BORIS BENIĆ</t>
  </si>
  <si>
    <t>KUNA CORPORATION d.o.o.</t>
  </si>
  <si>
    <t>54600743656</t>
  </si>
  <si>
    <t>OROSLAVJE</t>
  </si>
  <si>
    <t>STUDENTSKI CENTAR U SISKU</t>
  </si>
  <si>
    <t>KAPITEL d.o.o.</t>
  </si>
  <si>
    <t>ŽMINJ</t>
  </si>
  <si>
    <t>HRVATSKA KOMORA ARHITEKATA</t>
  </si>
  <si>
    <t>Članarine i norme</t>
  </si>
  <si>
    <t>FINANCIJSKA AGENCIJA</t>
  </si>
  <si>
    <t>Bankarske usluge i usluge platnog prometa</t>
  </si>
  <si>
    <t>CRUX d.o.o.</t>
  </si>
  <si>
    <t>Uređaji, strojevi i oprema za ostale namjene</t>
  </si>
  <si>
    <t>HEP-TOPLINARSTVO d.o.o.POGON OSIJEK</t>
  </si>
  <si>
    <t>NOVI VAL d.o.o.</t>
  </si>
  <si>
    <t>SE-MARK d.o.o.</t>
  </si>
  <si>
    <t>GRAD OSIJEK</t>
  </si>
  <si>
    <t>KARAMAN DESIGN d.o.o.</t>
  </si>
  <si>
    <t>VULKAL d.o.o.</t>
  </si>
  <si>
    <t>ESE PROJEKT d.o.o.</t>
  </si>
  <si>
    <t>PREVENTA d.o.o.</t>
  </si>
  <si>
    <t>VARAŽDIN</t>
  </si>
  <si>
    <t>VODOVOD I ODVODNJA d.o.o.</t>
  </si>
  <si>
    <t>ŠIBENIK</t>
  </si>
  <si>
    <t>ČISTOĆA  d.o.o.</t>
  </si>
  <si>
    <t>INPRO d.o.o.</t>
  </si>
  <si>
    <t>ČAKOVEC</t>
  </si>
  <si>
    <t>ZAVOD ZA STANOVANJE d.o.o.</t>
  </si>
  <si>
    <t>KNJIGOPRINT</t>
  </si>
  <si>
    <t>HRVATSKI ZAVOD ZA JAVNO ZDRAVSTVO</t>
  </si>
  <si>
    <t>Stručno usavršavanje zaposlenika</t>
  </si>
  <si>
    <t>IZOLTERMIKA d.o.o.</t>
  </si>
  <si>
    <t xml:space="preserve">ERSTE CARD CLUB </t>
  </si>
  <si>
    <t>85941596441</t>
  </si>
  <si>
    <t>Zatezne kamate</t>
  </si>
  <si>
    <t xml:space="preserve">BINA-ISTRA d.d. </t>
  </si>
  <si>
    <t>LUPOGLAV</t>
  </si>
  <si>
    <t>EKO-MONITORING d.o.o.</t>
  </si>
  <si>
    <t xml:space="preserve">USTANOVA ZA ZDRAVSTVENU SKRB PERIODIKA </t>
  </si>
  <si>
    <t xml:space="preserve"> 95062951400</t>
  </si>
  <si>
    <t>Zdravstvene i veterinarske usluge</t>
  </si>
  <si>
    <t>EUROTRADE 90 d.o.o.</t>
  </si>
  <si>
    <t>VODOOPSKRBA I ODVODNJA d.o.o.</t>
  </si>
  <si>
    <t>OTIS DIZALA d.o.o.</t>
  </si>
  <si>
    <t>RAGUSA TELEKOM</t>
  </si>
  <si>
    <t>ARS KOPIJA d.o.o.</t>
  </si>
  <si>
    <t>DUB-ING FLIES</t>
  </si>
  <si>
    <t>LINKS d.o.o.</t>
  </si>
  <si>
    <t>TEHNOTRIK ZAGREB d.o.o.</t>
  </si>
  <si>
    <t>SVETA NEDJELJA</t>
  </si>
  <si>
    <t>ZAGREBPETROL d.o.o.</t>
  </si>
  <si>
    <t>KERAN COMPANY d.o.o.</t>
  </si>
  <si>
    <t>DELTRON d.o.o.</t>
  </si>
  <si>
    <t>SOLLICITUDO d.o.o.</t>
  </si>
  <si>
    <t xml:space="preserve">R.O.  AN-MA </t>
  </si>
  <si>
    <t>VIS</t>
  </si>
  <si>
    <t>INTRADOS PROJEKT d.o.o.</t>
  </si>
  <si>
    <t>MAGIC NET d.o.o.</t>
  </si>
  <si>
    <t>MGA NEKRETNINE d.o.o.</t>
  </si>
  <si>
    <t>METKOVIĆ</t>
  </si>
  <si>
    <t>Ostala prava</t>
  </si>
  <si>
    <t>P&amp;F ZAŠTITA d.o.o.</t>
  </si>
  <si>
    <t>HAGA METAL d.o.o.</t>
  </si>
  <si>
    <t>89198704747</t>
  </si>
  <si>
    <t>BARILOVIĆ</t>
  </si>
  <si>
    <t>MEĐIMURJE-PLIN d.o.o.</t>
  </si>
  <si>
    <t>ADRIA MONS SERVICES d.o.o.</t>
  </si>
  <si>
    <t>54127426260</t>
  </si>
  <si>
    <t>Obveze za jamčevine</t>
  </si>
  <si>
    <t>STUDENTSKI CENTAR U ZAGREBU</t>
  </si>
  <si>
    <t>A1 HRVATSKA d.o.o.</t>
  </si>
  <si>
    <t>VODOVOD-OSIJEK d.o.o.</t>
  </si>
  <si>
    <t>ZADRUGA  ARHEO KO-OP</t>
  </si>
  <si>
    <t>GRADNJA KUS d.o.o.</t>
  </si>
  <si>
    <t>VELIKA LUDINA</t>
  </si>
  <si>
    <t>SPAR HRVATSKA D.O.O.</t>
  </si>
  <si>
    <t>46108893754</t>
  </si>
  <si>
    <t>Reprezentacija</t>
  </si>
  <si>
    <t>VARKOM d.d.</t>
  </si>
  <si>
    <t>QUESTUS SIGURNOST d.o.o.</t>
  </si>
  <si>
    <t>58978103730</t>
  </si>
  <si>
    <t>PROFIL OBRT ZA PROIZVODNJU I USLUGE</t>
  </si>
  <si>
    <t>ZELENI GRAD ŠIBENIK</t>
  </si>
  <si>
    <t>ŽIVA VODA d.o.o.</t>
  </si>
  <si>
    <t>SKIMI64 d.o.o.</t>
  </si>
  <si>
    <t>TRNOVEC BARTOLOVEČKI</t>
  </si>
  <si>
    <t>AUTO CENTAR ŠATRAK d.o.o.</t>
  </si>
  <si>
    <t>PESTRID d.o.o.</t>
  </si>
  <si>
    <t>BILJE</t>
  </si>
  <si>
    <t>MULLER TRGOVINA ZAGREB d.o.o.</t>
  </si>
  <si>
    <t>VODOVOD PULA d.o.o.</t>
  </si>
  <si>
    <t>VODOVOD DUBROVNIK d.o.o.</t>
  </si>
  <si>
    <t>ZAGREBAČKI HOLDING-PODRUŽNICA ČISTOĆA d.o.o.</t>
  </si>
  <si>
    <t>GRADSKO STAMBENO KOMUNALNO GOSPODARSTVO d.o.o.</t>
  </si>
  <si>
    <t>ARHEOCON</t>
  </si>
  <si>
    <t>ACHILLEA D.O.O.</t>
  </si>
  <si>
    <t>51644974425</t>
  </si>
  <si>
    <t>EURO-VRT D.O.O.</t>
  </si>
  <si>
    <t>57968446706</t>
  </si>
  <si>
    <t>Materijali i dijelovi za tekuće i investicijsko održavanje</t>
  </si>
  <si>
    <t>PROPRINT d.o.o.</t>
  </si>
  <si>
    <t>FASADER d.o.o.</t>
  </si>
  <si>
    <t>BEL-BAU d.o.o.</t>
  </si>
  <si>
    <t>BJELOVAR</t>
  </si>
  <si>
    <t>SC KARLOVAC,PODRUŽNICA ZAGREB</t>
  </si>
  <si>
    <t>ARHEOPROJEKT</t>
  </si>
  <si>
    <t>48020597321</t>
  </si>
  <si>
    <t>LJILJANA MAJOR - ROVINJ MAJOR RESIDENCE</t>
  </si>
  <si>
    <t>81956398057</t>
  </si>
  <si>
    <t>ROVINJ</t>
  </si>
  <si>
    <t>LAV SERVIS ZADAR j.d.o.o.</t>
  </si>
  <si>
    <t>PRIMULA COMPANY d.o.o.</t>
  </si>
  <si>
    <t>SOLIN</t>
  </si>
  <si>
    <t>LANGO ADRIA d.o.o.</t>
  </si>
  <si>
    <t>JOSIP TIRIĆ SAMOSTALNA UMJETNIČKA DJELATNOST</t>
  </si>
  <si>
    <t>PETROL d.o.o.</t>
  </si>
  <si>
    <t>LJEVAONICA UMJETNINA</t>
  </si>
  <si>
    <t>57481673535</t>
  </si>
  <si>
    <t>OSOR PROMET d.o.o.</t>
  </si>
  <si>
    <t>JAVNI BILJEŽNIK TOMISLAV ŽABEK</t>
  </si>
  <si>
    <t>ZAGREBAČKI ELEKTRIČNI TRAMVAJ d.o.o.</t>
  </si>
  <si>
    <t>82031999604</t>
  </si>
  <si>
    <t>Naknade za prijevoz, za rad na terenu i odvojeni život</t>
  </si>
  <si>
    <t>AUTOPRAONICA ŠIJANA</t>
  </si>
  <si>
    <t>UNIVERSUM PROJEKT D.O.O.</t>
  </si>
  <si>
    <t>79354136757</t>
  </si>
  <si>
    <t>HEP-PLIN d.o.o.</t>
  </si>
  <si>
    <t>FRESH LIME SODA</t>
  </si>
  <si>
    <t>VIŠKOVO</t>
  </si>
  <si>
    <t>WERT d.o.o.</t>
  </si>
  <si>
    <t>KAUFLAND HRVATSKA K.D.</t>
  </si>
  <si>
    <t>47432874968</t>
  </si>
  <si>
    <t>PRIMUS ING d.o.o.</t>
  </si>
  <si>
    <t>VODE JASTREBARSKO d.o.o.</t>
  </si>
  <si>
    <t>JASTREBARSKO</t>
  </si>
  <si>
    <t>ENEOS d.o.o.</t>
  </si>
  <si>
    <t>MINISTARSTVO KULTURE I MEDIJA</t>
  </si>
  <si>
    <t>STUDENAC d.o.o.</t>
  </si>
  <si>
    <t>OMIŠ</t>
  </si>
  <si>
    <t>FOREMAN GROUP d.o.o.</t>
  </si>
  <si>
    <t>NISKOGRADNJA D.O.O.</t>
  </si>
  <si>
    <t>23210692018</t>
  </si>
  <si>
    <t>PREGRADA</t>
  </si>
  <si>
    <t>NEŠTO NOVO d.o.o.</t>
  </si>
  <si>
    <t>INTONACO ART, OBRT ZA KONZERVATORSKO-RESTAURATORSKE I DRUGE USLUGE</t>
  </si>
  <si>
    <t>DREAM POINT d.o.o.</t>
  </si>
  <si>
    <t>DMTEAM j.d.o.o.</t>
  </si>
  <si>
    <t>VATROGASNA ZAJEDNICA ZAGREBAČKE ŽUPANIJE</t>
  </si>
  <si>
    <t>SAKMARDI d.o.o.</t>
  </si>
  <si>
    <t>SV.IVAN ZELINA</t>
  </si>
  <si>
    <t>MYSTORE d.o.o.</t>
  </si>
  <si>
    <t>BUZET</t>
  </si>
  <si>
    <t>PARKING LOKVICE d.o.o.</t>
  </si>
  <si>
    <t>TROGIR</t>
  </si>
  <si>
    <t>TROGIR HOLDING d.o.o.</t>
  </si>
  <si>
    <t>ZRIM-KO d.o.o.</t>
  </si>
  <si>
    <t>SI13637169</t>
  </si>
  <si>
    <t>LJUBLJANA</t>
  </si>
  <si>
    <t>UGOSTITELJSKI OBRT "BELVEDER"</t>
  </si>
  <si>
    <t>82701170088</t>
  </si>
  <si>
    <t>PAG</t>
  </si>
  <si>
    <t>DRŽAVNI ARHIV U RIJECI</t>
  </si>
  <si>
    <t>AUTOPRAONICA GOGE</t>
  </si>
  <si>
    <t>LUMA-PROM d.o.o.</t>
  </si>
  <si>
    <t>REŠETARI</t>
  </si>
  <si>
    <t>HRVATSKA POŠTANSKA BANKA d.d.</t>
  </si>
  <si>
    <t>SVETI MIKULA D.O.O.</t>
  </si>
  <si>
    <t>KOMIŽA, VIS</t>
  </si>
  <si>
    <t>FRONE TRADE D.O.O.</t>
  </si>
  <si>
    <t>GRATIS D.O.O.</t>
  </si>
  <si>
    <t>TINJAN</t>
  </si>
  <si>
    <t>OFFERTISSIMA D.O.O.</t>
  </si>
  <si>
    <t>SV. NEDELJA</t>
  </si>
  <si>
    <t>GRAD LUDBREG</t>
  </si>
  <si>
    <t>LAV ZAŠTITA d.o.o</t>
  </si>
  <si>
    <t>60291073227</t>
  </si>
  <si>
    <t>Ukupno isplate dobavljačima</t>
  </si>
  <si>
    <t>Plaćanje po predračunima</t>
  </si>
  <si>
    <t>PROLIX D.O.O.</t>
  </si>
  <si>
    <t>52110034630</t>
  </si>
  <si>
    <t>Ostali materijal za potrebe redovnog posl.</t>
  </si>
  <si>
    <t>IKEA HRVATSKA</t>
  </si>
  <si>
    <t>21523879111</t>
  </si>
  <si>
    <t>SESVETE - KRALJEVEC</t>
  </si>
  <si>
    <t>Uredski namještaj</t>
  </si>
  <si>
    <t>EUROPEAN CENTRE FOR LABORATORY
EXCELLENCE d.o.o.</t>
  </si>
  <si>
    <t>71930952641</t>
  </si>
  <si>
    <t>Ukupno plaćanje po predračunima</t>
  </si>
  <si>
    <t>Državni proračun Republike Hrvatske</t>
  </si>
  <si>
    <t>Ukupno Državni proračun Republike Hrvatske</t>
  </si>
  <si>
    <t>Isplate zaposlenicima Hrvatskog restauratorskog zavoda</t>
  </si>
  <si>
    <t xml:space="preserve"> Službena putovanja</t>
  </si>
  <si>
    <t xml:space="preserve"> Službena putovanja - akontacije</t>
  </si>
  <si>
    <t>Obveze za naknade troškova osobama izvan radnog odnosa po putnim nalozima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</si>
  <si>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</si>
  <si>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</si>
  <si>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</si>
  <si>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</si>
  <si>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</si>
  <si>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</si>
  <si>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</si>
  <si>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BERTETIĆ TINA</t>
  </si>
  <si>
    <t>Intelektualne i osobne usluge-bruto</t>
  </si>
  <si>
    <t>DEVČIĆ MARIO</t>
  </si>
  <si>
    <t>IVAŠIĆ DEA</t>
  </si>
  <si>
    <t>JELENIĆ VLADIMIR</t>
  </si>
  <si>
    <t>KRSTANAC MARIJAN</t>
  </si>
  <si>
    <t>KUSAČIĆ ADRIAN</t>
  </si>
  <si>
    <t>MARKOTIĆ PAUL</t>
  </si>
  <si>
    <t>MOJSIĆ ANDREJ</t>
  </si>
  <si>
    <t>MUSTAČEK-BUDICIN MADDALENA</t>
  </si>
  <si>
    <t>VALENTA LEONA</t>
  </si>
  <si>
    <t>BILIĆ DARKA</t>
  </si>
  <si>
    <t>BORKOVIĆ PAULA</t>
  </si>
  <si>
    <t>BRUMEN NERA</t>
  </si>
  <si>
    <t>BRZAC MARINO</t>
  </si>
  <si>
    <t>FIŠTER LUCIJA</t>
  </si>
  <si>
    <t>HRLIĆ MARINA</t>
  </si>
  <si>
    <t>KNEŽEVIĆ ANDREA</t>
  </si>
  <si>
    <t>KOVAČIĆ VANJA</t>
  </si>
  <si>
    <t>LONČAREVIĆ JAN</t>
  </si>
  <si>
    <t>MIOVIĆ VESNA</t>
  </si>
  <si>
    <t>SEKULIĆ MARIJA</t>
  </si>
  <si>
    <t>STRINIĆ KATARINA</t>
  </si>
  <si>
    <t>ŠIMETIĆ SARA</t>
  </si>
  <si>
    <t>TOMETIĆ ROSANDA</t>
  </si>
  <si>
    <t>VALENTA IVA</t>
  </si>
  <si>
    <t>VIDAS ANNA</t>
  </si>
  <si>
    <t>VIDOVIĆ IVA</t>
  </si>
  <si>
    <t>BAJKOVEC KAROLINA</t>
  </si>
  <si>
    <t>ĆUJO PETAR</t>
  </si>
  <si>
    <t>KREUTZ ELA</t>
  </si>
  <si>
    <t>MAROK ADRIAN</t>
  </si>
  <si>
    <t>PERIĆ JELENA</t>
  </si>
  <si>
    <t>VALUŠEK IVAN</t>
  </si>
  <si>
    <t>Ukupno isplate autorskih i ugovora o djelu</t>
  </si>
  <si>
    <t>Isplate naknada za rad predstavničkih i izvršnih tijela, povjerenstava i slično</t>
  </si>
  <si>
    <t>Naknade za rad predstavničkih i izvršnih tijela, povjerenstava i slično-bruto</t>
  </si>
  <si>
    <t>Ukupno isplate naknada za rad predstavničkih i izvršnih tijela, povjerenstava i slično</t>
  </si>
  <si>
    <t>SVEUKUPNO ZA SRPANJ</t>
  </si>
  <si>
    <t>Isplate dobavljačima</t>
  </si>
  <si>
    <t>Naziv primatelja</t>
  </si>
  <si>
    <t>OIB primatelja</t>
  </si>
  <si>
    <t>Sjedište primatelja</t>
  </si>
  <si>
    <t>Način objave isplaćenog iznosa</t>
  </si>
  <si>
    <t>Konto</t>
  </si>
  <si>
    <t>Vrsta rashoda i izdatka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</si>
</sst>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9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4506668294322"/>
      </bottom>
      <diagonal/>
    </border>
    <border>
      <left/>
      <right/>
      <top style="thin">
        <color theme="9" tint="0.39997558519241921"/>
      </top>
      <bottom style="thin">
        <color theme="9" tint="0.39994506668294322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4506668294322"/>
      </bottom>
      <diagonal/>
    </border>
    <border>
      <left style="thin">
        <color theme="9" tint="0.39997558519241921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7558519241921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7558519241921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7558519241921"/>
      </right>
      <top/>
      <bottom style="thin">
        <color theme="9" tint="0.39994506668294322"/>
      </bottom>
      <diagonal/>
    </border>
    <border>
      <left style="thin">
        <color theme="9" tint="0.39997558519241921"/>
      </left>
      <right/>
      <top style="thin">
        <color theme="9" tint="0.39994506668294322"/>
      </top>
      <bottom style="thin">
        <color theme="1" tint="4.9989318521683403E-2"/>
      </bottom>
      <diagonal/>
    </border>
    <border>
      <left/>
      <right/>
      <top style="thin">
        <color theme="9" tint="0.39994506668294322"/>
      </top>
      <bottom style="thin">
        <color theme="1" tint="4.9989318521683403E-2"/>
      </bottom>
      <diagonal/>
    </border>
    <border>
      <left/>
      <right style="thin">
        <color theme="9" tint="0.39997558519241921"/>
      </right>
      <top style="thin">
        <color theme="9" tint="0.39994506668294322"/>
      </top>
      <bottom style="thin">
        <color theme="1" tint="4.9989318521683403E-2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0" fillId="0" borderId="0" xfId="0" applyNumberFormat="1"/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4" fontId="0" fillId="0" borderId="2" xfId="0" applyNumberFormat="1" applyBorder="1"/>
    <xf numFmtId="0" fontId="7" fillId="0" borderId="2" xfId="0" applyFont="1" applyBorder="1"/>
    <xf numFmtId="0" fontId="5" fillId="0" borderId="2" xfId="0" applyFont="1" applyBorder="1"/>
    <xf numFmtId="0" fontId="0" fillId="4" borderId="1" xfId="0" applyFill="1" applyBorder="1" applyAlignment="1">
      <alignment horizontal="left" vertical="center"/>
    </xf>
    <xf numFmtId="0" fontId="0" fillId="4" borderId="2" xfId="0" applyFill="1" applyBorder="1"/>
    <xf numFmtId="49" fontId="0" fillId="4" borderId="2" xfId="0" applyNumberForma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/>
    <xf numFmtId="49" fontId="8" fillId="0" borderId="2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4" fontId="8" fillId="0" borderId="3" xfId="0" applyNumberFormat="1" applyFont="1" applyBorder="1" applyAlignment="1">
      <alignment wrapText="1"/>
    </xf>
    <xf numFmtId="0" fontId="0" fillId="0" borderId="1" xfId="0" applyBorder="1" applyAlignment="1">
      <alignment horizontal="left" vertical="center"/>
    </xf>
    <xf numFmtId="49" fontId="1" fillId="4" borderId="2" xfId="0" applyNumberFormat="1" applyFont="1" applyFill="1" applyBorder="1" applyAlignment="1">
      <alignment horizontal="left"/>
    </xf>
    <xf numFmtId="4" fontId="5" fillId="0" borderId="2" xfId="0" applyNumberFormat="1" applyFont="1" applyBorder="1"/>
    <xf numFmtId="0" fontId="0" fillId="0" borderId="4" xfId="0" applyBorder="1" applyAlignment="1">
      <alignment horizontal="left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8" xfId="0" applyBorder="1"/>
    <xf numFmtId="49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1" xfId="0" applyBorder="1"/>
    <xf numFmtId="49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wrapText="1"/>
    </xf>
    <xf numFmtId="4" fontId="11" fillId="0" borderId="0" xfId="0" applyNumberFormat="1" applyFont="1" applyAlignment="1" applyProtection="1">
      <alignment horizontal="right" vertical="center" indent="2"/>
      <protection locked="0"/>
    </xf>
    <xf numFmtId="4" fontId="5" fillId="0" borderId="0" xfId="0" applyNumberFormat="1" applyFont="1"/>
    <xf numFmtId="4" fontId="5" fillId="4" borderId="2" xfId="0" applyNumberFormat="1" applyFont="1" applyFill="1" applyBorder="1"/>
    <xf numFmtId="4" fontId="5" fillId="0" borderId="5" xfId="0" applyNumberFormat="1" applyFont="1" applyBorder="1"/>
    <xf numFmtId="4" fontId="5" fillId="0" borderId="8" xfId="0" applyNumberFormat="1" applyFont="1" applyBorder="1"/>
    <xf numFmtId="4" fontId="5" fillId="0" borderId="11" xfId="0" applyNumberFormat="1" applyFont="1" applyBorder="1"/>
    <xf numFmtId="0" fontId="3" fillId="0" borderId="0" xfId="0" applyFont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wrapText="1"/>
    </xf>
    <xf numFmtId="49" fontId="6" fillId="4" borderId="2" xfId="0" applyNumberFormat="1" applyFont="1" applyFill="1" applyBorder="1"/>
    <xf numFmtId="0" fontId="6" fillId="4" borderId="2" xfId="0" applyFont="1" applyFill="1" applyBorder="1"/>
    <xf numFmtId="4" fontId="6" fillId="4" borderId="2" xfId="0" applyNumberFormat="1" applyFont="1" applyFill="1" applyBorder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0" fillId="0" borderId="13" xfId="0" applyBorder="1" applyAlignment="1">
      <alignment horizontal="left"/>
    </xf>
    <xf numFmtId="0" fontId="0" fillId="0" borderId="14" xfId="0" applyBorder="1"/>
    <xf numFmtId="49" fontId="0" fillId="0" borderId="14" xfId="0" applyNumberFormat="1" applyBorder="1" applyAlignment="1">
      <alignment horizontal="left"/>
    </xf>
    <xf numFmtId="4" fontId="5" fillId="0" borderId="14" xfId="0" applyNumberFormat="1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66675</xdr:rowOff>
    </xdr:from>
    <xdr:to>
      <xdr:col>1</xdr:col>
      <xdr:colOff>1400175</xdr:colOff>
      <xdr:row>4</xdr:row>
      <xdr:rowOff>104847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2D15755-EE8B-40E4-ACEE-F06840C4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6675"/>
          <a:ext cx="1847849" cy="87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919C-9CF8-4EA8-907B-42E49329F915}">
  <dimension ref="A1:G280"/>
  <sheetViews>
    <sheetView tabSelected="1" topLeftCell="A262" workbookViewId="0">
      <selection activeCell="D284" sqref="D284"/>
    </sheetView>
  </sheetViews>
  <sheetFormatPr defaultRowHeight="15" x14ac:dyDescent="0.25"/>
  <cols>
    <col min="1" max="1" width="7.85546875" customWidth="1"/>
    <col min="2" max="2" width="58.42578125" style="11" customWidth="1"/>
    <col min="3" max="3" width="17.140625" customWidth="1"/>
    <col min="4" max="4" width="20.85546875" customWidth="1"/>
    <col min="5" max="5" width="14.85546875" style="55" customWidth="1"/>
    <col min="6" max="6" width="15.28515625" customWidth="1"/>
    <col min="7" max="7" width="49.7109375" style="11" customWidth="1"/>
  </cols>
  <sheetData>
    <row r="1" spans="1:7" ht="16.5" x14ac:dyDescent="0.25">
      <c r="A1" s="1"/>
      <c r="B1" s="2"/>
      <c r="C1" s="3"/>
      <c r="D1" s="4"/>
      <c r="E1" s="54"/>
      <c r="F1" s="5" t="s">
        <v>0</v>
      </c>
      <c r="G1" s="2"/>
    </row>
    <row r="2" spans="1:7" ht="16.5" x14ac:dyDescent="0.25">
      <c r="A2" s="1"/>
      <c r="B2" s="7"/>
      <c r="C2" s="3"/>
      <c r="D2" s="4"/>
      <c r="E2" s="54"/>
      <c r="F2" s="8" t="s">
        <v>1</v>
      </c>
      <c r="G2" s="2"/>
    </row>
    <row r="3" spans="1:7" ht="16.5" x14ac:dyDescent="0.25">
      <c r="A3" s="1"/>
      <c r="B3" s="7"/>
      <c r="C3" s="3"/>
      <c r="D3" s="4"/>
      <c r="E3" s="54"/>
      <c r="F3" s="8" t="s">
        <v>2</v>
      </c>
      <c r="G3" s="2"/>
    </row>
    <row r="4" spans="1:7" ht="16.5" x14ac:dyDescent="0.25">
      <c r="A4" s="1"/>
      <c r="B4" s="7"/>
      <c r="C4" s="3"/>
      <c r="D4" s="4"/>
      <c r="E4" s="54"/>
      <c r="F4" s="9"/>
      <c r="G4" s="2"/>
    </row>
    <row r="5" spans="1:7" ht="15.75" x14ac:dyDescent="0.25">
      <c r="A5" s="60" t="s">
        <v>3</v>
      </c>
      <c r="B5" s="60"/>
      <c r="C5" s="60"/>
      <c r="D5" s="60"/>
      <c r="E5" s="60"/>
      <c r="F5" s="60"/>
      <c r="G5" s="60"/>
    </row>
    <row r="6" spans="1:7" x14ac:dyDescent="0.25">
      <c r="A6" s="10"/>
      <c r="C6" s="12"/>
    </row>
    <row r="7" spans="1:7" ht="45" x14ac:dyDescent="0.25">
      <c r="A7" s="13" t="s">
        <v>4</v>
      </c>
      <c r="B7" s="68" t="s">
        <v>339</v>
      </c>
      <c r="C7" s="69" t="s">
        <v>340</v>
      </c>
      <c r="D7" s="70" t="s">
        <v>341</v>
      </c>
      <c r="E7" s="71" t="s">
        <v>342</v>
      </c>
      <c r="F7" s="72" t="s">
        <v>343</v>
      </c>
      <c r="G7" s="73" t="s">
        <v>344</v>
      </c>
    </row>
    <row r="8" spans="1:7" x14ac:dyDescent="0.25">
      <c r="A8" s="61" t="s">
        <v>338</v>
      </c>
      <c r="B8" s="62"/>
      <c r="C8" s="63"/>
      <c r="D8" s="64"/>
      <c r="E8" s="65"/>
      <c r="F8" s="66"/>
      <c r="G8" s="67"/>
    </row>
    <row r="9" spans="1:7" x14ac:dyDescent="0.25">
      <c r="A9" s="10">
        <v>1055</v>
      </c>
      <c r="B9" s="11" t="s">
        <v>5</v>
      </c>
      <c r="C9" s="12">
        <v>87311810356</v>
      </c>
      <c r="D9" t="s">
        <v>6</v>
      </c>
      <c r="E9" s="55">
        <v>620.47</v>
      </c>
      <c r="F9" s="14">
        <v>3231</v>
      </c>
      <c r="G9" s="11" t="s">
        <v>7</v>
      </c>
    </row>
    <row r="10" spans="1:7" x14ac:dyDescent="0.25">
      <c r="A10" s="10">
        <v>1085</v>
      </c>
      <c r="B10" s="11" t="s">
        <v>8</v>
      </c>
      <c r="C10" s="12" t="s">
        <v>9</v>
      </c>
      <c r="D10" t="s">
        <v>6</v>
      </c>
      <c r="E10" s="55">
        <v>29.9</v>
      </c>
      <c r="F10" s="14">
        <v>3221</v>
      </c>
      <c r="G10" s="11" t="s">
        <v>10</v>
      </c>
    </row>
    <row r="11" spans="1:7" x14ac:dyDescent="0.25">
      <c r="A11" s="10">
        <v>1090</v>
      </c>
      <c r="B11" s="11" t="s">
        <v>11</v>
      </c>
      <c r="C11" s="12">
        <v>78755598868</v>
      </c>
      <c r="D11" t="s">
        <v>12</v>
      </c>
      <c r="E11" s="55">
        <v>51.88</v>
      </c>
      <c r="F11" s="14">
        <v>3234</v>
      </c>
      <c r="G11" s="11" t="s">
        <v>13</v>
      </c>
    </row>
    <row r="12" spans="1:7" s="6" customFormat="1" x14ac:dyDescent="0.25">
      <c r="A12" s="10">
        <v>1133</v>
      </c>
      <c r="B12" s="11" t="s">
        <v>15</v>
      </c>
      <c r="C12" s="12">
        <v>16912997621</v>
      </c>
      <c r="D12" t="s">
        <v>16</v>
      </c>
      <c r="E12" s="55">
        <v>55.41</v>
      </c>
      <c r="F12" s="14">
        <v>3234</v>
      </c>
      <c r="G12" s="11" t="s">
        <v>13</v>
      </c>
    </row>
    <row r="13" spans="1:7" s="6" customFormat="1" x14ac:dyDescent="0.25">
      <c r="A13" s="15">
        <v>1180</v>
      </c>
      <c r="B13" s="16" t="s">
        <v>17</v>
      </c>
      <c r="C13" s="17">
        <v>71642207963</v>
      </c>
      <c r="D13" s="18" t="s">
        <v>6</v>
      </c>
      <c r="E13" s="38">
        <f>881.31-305.44</f>
        <v>575.86999999999989</v>
      </c>
      <c r="F13" s="19">
        <v>3222</v>
      </c>
      <c r="G13" s="20" t="s">
        <v>18</v>
      </c>
    </row>
    <row r="14" spans="1:7" s="6" customFormat="1" x14ac:dyDescent="0.25">
      <c r="A14" s="15">
        <v>1180</v>
      </c>
      <c r="B14" s="16" t="s">
        <v>17</v>
      </c>
      <c r="C14" s="17">
        <v>71642207963</v>
      </c>
      <c r="D14" s="18" t="s">
        <v>6</v>
      </c>
      <c r="E14" s="38">
        <v>472.52</v>
      </c>
      <c r="F14" s="19">
        <v>3225</v>
      </c>
      <c r="G14" s="20" t="s">
        <v>19</v>
      </c>
    </row>
    <row r="15" spans="1:7" s="6" customFormat="1" x14ac:dyDescent="0.25">
      <c r="A15" s="15">
        <v>1180</v>
      </c>
      <c r="B15" s="16" t="s">
        <v>17</v>
      </c>
      <c r="C15" s="17">
        <v>71642207963</v>
      </c>
      <c r="D15" s="18" t="s">
        <v>6</v>
      </c>
      <c r="E15" s="38">
        <f>112.68+8.91+58.5</f>
        <v>180.09</v>
      </c>
      <c r="F15" s="19">
        <v>3222</v>
      </c>
      <c r="G15" s="20" t="s">
        <v>20</v>
      </c>
    </row>
    <row r="16" spans="1:7" s="6" customFormat="1" x14ac:dyDescent="0.25">
      <c r="A16" s="15"/>
      <c r="B16" s="16" t="s">
        <v>21</v>
      </c>
      <c r="C16" s="17"/>
      <c r="D16" s="22" t="s">
        <v>22</v>
      </c>
      <c r="E16" s="38">
        <f>E13+E14+E15</f>
        <v>1228.4799999999998</v>
      </c>
      <c r="F16" s="19"/>
      <c r="G16" s="20" t="s">
        <v>21</v>
      </c>
    </row>
    <row r="17" spans="1:7" s="6" customFormat="1" x14ac:dyDescent="0.25">
      <c r="A17" s="15">
        <v>120</v>
      </c>
      <c r="B17" s="16" t="s">
        <v>23</v>
      </c>
      <c r="C17" s="17">
        <v>21056790392</v>
      </c>
      <c r="D17" s="18" t="s">
        <v>6</v>
      </c>
      <c r="E17" s="38">
        <v>677.01</v>
      </c>
      <c r="F17" s="19">
        <v>3232</v>
      </c>
      <c r="G17" s="20" t="s">
        <v>24</v>
      </c>
    </row>
    <row r="18" spans="1:7" s="6" customFormat="1" x14ac:dyDescent="0.25">
      <c r="A18" s="15">
        <v>1232</v>
      </c>
      <c r="B18" s="16" t="s">
        <v>25</v>
      </c>
      <c r="C18" s="17">
        <v>4492664153</v>
      </c>
      <c r="D18" s="18" t="s">
        <v>26</v>
      </c>
      <c r="E18" s="38">
        <v>900</v>
      </c>
      <c r="F18" s="19">
        <v>4221</v>
      </c>
      <c r="G18" s="20" t="s">
        <v>14</v>
      </c>
    </row>
    <row r="19" spans="1:7" s="6" customFormat="1" x14ac:dyDescent="0.25">
      <c r="A19" s="15">
        <v>1248</v>
      </c>
      <c r="B19" s="16" t="s">
        <v>27</v>
      </c>
      <c r="C19" s="17">
        <v>93926415263</v>
      </c>
      <c r="D19" s="18" t="s">
        <v>6</v>
      </c>
      <c r="E19" s="38">
        <v>4173.75</v>
      </c>
      <c r="F19" s="19">
        <v>3238</v>
      </c>
      <c r="G19" s="20" t="s">
        <v>28</v>
      </c>
    </row>
    <row r="20" spans="1:7" s="6" customFormat="1" x14ac:dyDescent="0.25">
      <c r="A20" s="15">
        <v>1309</v>
      </c>
      <c r="B20" s="16" t="s">
        <v>29</v>
      </c>
      <c r="C20" s="17">
        <v>11092339061</v>
      </c>
      <c r="D20" s="18" t="s">
        <v>30</v>
      </c>
      <c r="E20" s="38">
        <v>171.68</v>
      </c>
      <c r="F20" s="19">
        <v>3222</v>
      </c>
      <c r="G20" s="20" t="s">
        <v>18</v>
      </c>
    </row>
    <row r="21" spans="1:7" s="6" customFormat="1" x14ac:dyDescent="0.25">
      <c r="A21" s="15">
        <v>138</v>
      </c>
      <c r="B21" s="16" t="s">
        <v>31</v>
      </c>
      <c r="C21" s="17">
        <v>69715301002</v>
      </c>
      <c r="D21" s="18" t="s">
        <v>6</v>
      </c>
      <c r="E21" s="38">
        <v>14.94</v>
      </c>
      <c r="F21" s="19">
        <v>3232</v>
      </c>
      <c r="G21" s="20" t="s">
        <v>24</v>
      </c>
    </row>
    <row r="22" spans="1:7" s="6" customFormat="1" x14ac:dyDescent="0.25">
      <c r="A22" s="15">
        <v>138</v>
      </c>
      <c r="B22" s="16" t="s">
        <v>31</v>
      </c>
      <c r="C22" s="17">
        <v>69715301002</v>
      </c>
      <c r="D22" s="18" t="s">
        <v>6</v>
      </c>
      <c r="E22" s="38">
        <v>41.25</v>
      </c>
      <c r="F22" s="19">
        <v>3239</v>
      </c>
      <c r="G22" s="20" t="s">
        <v>32</v>
      </c>
    </row>
    <row r="23" spans="1:7" s="6" customFormat="1" x14ac:dyDescent="0.25">
      <c r="A23" s="15"/>
      <c r="B23" s="16" t="s">
        <v>21</v>
      </c>
      <c r="C23" s="17"/>
      <c r="D23" s="22" t="s">
        <v>22</v>
      </c>
      <c r="E23" s="38">
        <f>E21+E22</f>
        <v>56.19</v>
      </c>
      <c r="F23" s="19"/>
      <c r="G23" s="20" t="s">
        <v>21</v>
      </c>
    </row>
    <row r="24" spans="1:7" s="6" customFormat="1" x14ac:dyDescent="0.25">
      <c r="A24" s="15">
        <v>139</v>
      </c>
      <c r="B24" s="16" t="s">
        <v>33</v>
      </c>
      <c r="C24" s="17">
        <v>90017453174</v>
      </c>
      <c r="D24" s="18" t="s">
        <v>34</v>
      </c>
      <c r="E24" s="38">
        <v>1823.81</v>
      </c>
      <c r="F24" s="19">
        <v>3237</v>
      </c>
      <c r="G24" s="20" t="s">
        <v>35</v>
      </c>
    </row>
    <row r="25" spans="1:7" s="6" customFormat="1" x14ac:dyDescent="0.25">
      <c r="A25" s="15">
        <v>1450</v>
      </c>
      <c r="B25" s="16" t="s">
        <v>36</v>
      </c>
      <c r="C25" s="17">
        <v>43013193376</v>
      </c>
      <c r="D25" s="18" t="s">
        <v>6</v>
      </c>
      <c r="E25" s="38">
        <v>39.1</v>
      </c>
      <c r="F25" s="19">
        <v>3224</v>
      </c>
      <c r="G25" s="20" t="s">
        <v>37</v>
      </c>
    </row>
    <row r="26" spans="1:7" s="6" customFormat="1" x14ac:dyDescent="0.25">
      <c r="A26" s="15">
        <v>1526</v>
      </c>
      <c r="B26" s="16" t="s">
        <v>38</v>
      </c>
      <c r="C26" s="17">
        <v>87500773013</v>
      </c>
      <c r="D26" s="18" t="s">
        <v>39</v>
      </c>
      <c r="E26" s="38">
        <v>962.88</v>
      </c>
      <c r="F26" s="19">
        <v>3237</v>
      </c>
      <c r="G26" s="20" t="s">
        <v>35</v>
      </c>
    </row>
    <row r="27" spans="1:7" s="6" customFormat="1" x14ac:dyDescent="0.25">
      <c r="A27" s="15">
        <v>153</v>
      </c>
      <c r="B27" s="16" t="s">
        <v>40</v>
      </c>
      <c r="C27" s="17">
        <v>9253797076</v>
      </c>
      <c r="D27" s="18" t="s">
        <v>6</v>
      </c>
      <c r="E27" s="38">
        <v>546.25</v>
      </c>
      <c r="F27" s="19">
        <v>3239</v>
      </c>
      <c r="G27" s="20" t="s">
        <v>32</v>
      </c>
    </row>
    <row r="28" spans="1:7" s="6" customFormat="1" x14ac:dyDescent="0.25">
      <c r="A28" s="15">
        <v>153</v>
      </c>
      <c r="B28" s="16" t="s">
        <v>40</v>
      </c>
      <c r="C28" s="17">
        <v>9253797076</v>
      </c>
      <c r="D28" s="18" t="s">
        <v>6</v>
      </c>
      <c r="E28" s="38">
        <v>50</v>
      </c>
      <c r="F28" s="19">
        <v>3239</v>
      </c>
      <c r="G28" s="20" t="s">
        <v>32</v>
      </c>
    </row>
    <row r="29" spans="1:7" s="6" customFormat="1" x14ac:dyDescent="0.25">
      <c r="A29" s="15"/>
      <c r="B29" s="16"/>
      <c r="C29" s="17"/>
      <c r="D29" s="22" t="s">
        <v>22</v>
      </c>
      <c r="E29" s="38">
        <f>E27+E28</f>
        <v>596.25</v>
      </c>
      <c r="F29" s="19"/>
      <c r="G29" s="20"/>
    </row>
    <row r="30" spans="1:7" s="6" customFormat="1" x14ac:dyDescent="0.25">
      <c r="A30" s="15">
        <v>1546</v>
      </c>
      <c r="B30" s="16" t="s">
        <v>41</v>
      </c>
      <c r="C30" s="17">
        <v>17789618635</v>
      </c>
      <c r="D30" s="18" t="s">
        <v>12</v>
      </c>
      <c r="E30" s="38">
        <v>300</v>
      </c>
      <c r="F30" s="19">
        <v>3222</v>
      </c>
      <c r="G30" s="20" t="s">
        <v>18</v>
      </c>
    </row>
    <row r="31" spans="1:7" s="6" customFormat="1" x14ac:dyDescent="0.25">
      <c r="A31" s="15">
        <v>158</v>
      </c>
      <c r="B31" s="16" t="s">
        <v>42</v>
      </c>
      <c r="C31" s="17">
        <v>27759560625</v>
      </c>
      <c r="D31" s="18" t="s">
        <v>6</v>
      </c>
      <c r="E31" s="38">
        <v>4410.75</v>
      </c>
      <c r="F31" s="19">
        <v>3223</v>
      </c>
      <c r="G31" s="20" t="s">
        <v>43</v>
      </c>
    </row>
    <row r="32" spans="1:7" x14ac:dyDescent="0.25">
      <c r="A32" s="15">
        <v>158</v>
      </c>
      <c r="B32" s="16" t="s">
        <v>42</v>
      </c>
      <c r="C32" s="17">
        <v>27759560625</v>
      </c>
      <c r="D32" s="18" t="s">
        <v>6</v>
      </c>
      <c r="E32" s="38">
        <v>117.72</v>
      </c>
      <c r="F32" s="19">
        <v>3223</v>
      </c>
      <c r="G32" s="20" t="s">
        <v>43</v>
      </c>
    </row>
    <row r="33" spans="1:7" x14ac:dyDescent="0.25">
      <c r="A33" s="15"/>
      <c r="B33" s="16" t="s">
        <v>21</v>
      </c>
      <c r="C33" s="17"/>
      <c r="D33" s="22" t="s">
        <v>22</v>
      </c>
      <c r="E33" s="38">
        <f>E31+E32</f>
        <v>4528.47</v>
      </c>
      <c r="F33" s="19"/>
      <c r="G33" s="20" t="s">
        <v>21</v>
      </c>
    </row>
    <row r="34" spans="1:7" x14ac:dyDescent="0.25">
      <c r="A34" s="15">
        <v>161</v>
      </c>
      <c r="B34" s="16" t="s">
        <v>44</v>
      </c>
      <c r="C34" s="17">
        <v>32497003047</v>
      </c>
      <c r="D34" s="18" t="s">
        <v>6</v>
      </c>
      <c r="E34" s="38">
        <v>7.16</v>
      </c>
      <c r="F34" s="19">
        <v>3222</v>
      </c>
      <c r="G34" s="20" t="s">
        <v>18</v>
      </c>
    </row>
    <row r="35" spans="1:7" x14ac:dyDescent="0.25">
      <c r="A35" s="15">
        <v>1627</v>
      </c>
      <c r="B35" s="16" t="s">
        <v>45</v>
      </c>
      <c r="C35" s="17">
        <v>15907062900</v>
      </c>
      <c r="D35" s="18" t="s">
        <v>6</v>
      </c>
      <c r="E35" s="38">
        <v>65.39</v>
      </c>
      <c r="F35" s="19">
        <v>3223</v>
      </c>
      <c r="G35" s="20" t="s">
        <v>43</v>
      </c>
    </row>
    <row r="36" spans="1:7" x14ac:dyDescent="0.25">
      <c r="A36" s="15">
        <v>163</v>
      </c>
      <c r="B36" s="16" t="s">
        <v>46</v>
      </c>
      <c r="C36" s="17">
        <v>32507385382</v>
      </c>
      <c r="D36" s="18" t="s">
        <v>47</v>
      </c>
      <c r="E36" s="38">
        <v>2760.34</v>
      </c>
      <c r="F36" s="19">
        <v>3238</v>
      </c>
      <c r="G36" s="20" t="s">
        <v>28</v>
      </c>
    </row>
    <row r="37" spans="1:7" x14ac:dyDescent="0.25">
      <c r="A37" s="15">
        <v>1649</v>
      </c>
      <c r="B37" s="16" t="s">
        <v>48</v>
      </c>
      <c r="C37" s="17">
        <v>6779162480</v>
      </c>
      <c r="D37" s="18" t="s">
        <v>39</v>
      </c>
      <c r="E37" s="38">
        <v>288</v>
      </c>
      <c r="F37" s="19">
        <v>3239</v>
      </c>
      <c r="G37" s="20" t="s">
        <v>32</v>
      </c>
    </row>
    <row r="38" spans="1:7" x14ac:dyDescent="0.25">
      <c r="A38" s="15">
        <v>1706</v>
      </c>
      <c r="B38" s="16" t="s">
        <v>49</v>
      </c>
      <c r="C38" s="17">
        <v>55969616223</v>
      </c>
      <c r="D38" s="18" t="s">
        <v>6</v>
      </c>
      <c r="E38" s="38">
        <v>937.5</v>
      </c>
      <c r="F38" s="19">
        <v>3232</v>
      </c>
      <c r="G38" s="20" t="s">
        <v>24</v>
      </c>
    </row>
    <row r="39" spans="1:7" x14ac:dyDescent="0.25">
      <c r="A39" s="15">
        <v>174</v>
      </c>
      <c r="B39" s="16" t="s">
        <v>50</v>
      </c>
      <c r="C39" s="17">
        <v>90918289020</v>
      </c>
      <c r="D39" s="18" t="s">
        <v>6</v>
      </c>
      <c r="E39" s="38">
        <v>1295.26</v>
      </c>
      <c r="F39" s="19">
        <v>3225</v>
      </c>
      <c r="G39" s="20" t="s">
        <v>19</v>
      </c>
    </row>
    <row r="40" spans="1:7" x14ac:dyDescent="0.25">
      <c r="A40" s="15">
        <v>174</v>
      </c>
      <c r="B40" s="16" t="s">
        <v>50</v>
      </c>
      <c r="C40" s="17">
        <v>90918289020</v>
      </c>
      <c r="D40" s="18" t="s">
        <v>6</v>
      </c>
      <c r="E40" s="38">
        <v>2554.31</v>
      </c>
      <c r="F40" s="19">
        <v>4225</v>
      </c>
      <c r="G40" s="20" t="s">
        <v>51</v>
      </c>
    </row>
    <row r="41" spans="1:7" x14ac:dyDescent="0.25">
      <c r="A41" s="15"/>
      <c r="B41" s="16" t="s">
        <v>21</v>
      </c>
      <c r="C41" s="17"/>
      <c r="D41" s="22" t="s">
        <v>22</v>
      </c>
      <c r="E41" s="38">
        <f>E39+E40</f>
        <v>3849.5699999999997</v>
      </c>
      <c r="F41" s="19"/>
      <c r="G41" s="20" t="s">
        <v>21</v>
      </c>
    </row>
    <row r="42" spans="1:7" x14ac:dyDescent="0.25">
      <c r="A42" s="15">
        <v>1745</v>
      </c>
      <c r="B42" s="16" t="s">
        <v>52</v>
      </c>
      <c r="C42" s="17" t="s">
        <v>53</v>
      </c>
      <c r="D42" s="23" t="s">
        <v>6</v>
      </c>
      <c r="E42" s="38">
        <v>183.38</v>
      </c>
      <c r="F42" s="19">
        <v>3222</v>
      </c>
      <c r="G42" s="20" t="s">
        <v>18</v>
      </c>
    </row>
    <row r="43" spans="1:7" x14ac:dyDescent="0.25">
      <c r="A43" s="15">
        <v>1764</v>
      </c>
      <c r="B43" s="16" t="s">
        <v>54</v>
      </c>
      <c r="C43" s="17">
        <v>74782647368</v>
      </c>
      <c r="D43" s="18" t="s">
        <v>55</v>
      </c>
      <c r="E43" s="38">
        <v>9942.2099999999991</v>
      </c>
      <c r="F43" s="19">
        <v>3239</v>
      </c>
      <c r="G43" s="20" t="s">
        <v>32</v>
      </c>
    </row>
    <row r="44" spans="1:7" x14ac:dyDescent="0.25">
      <c r="A44" s="15">
        <v>181</v>
      </c>
      <c r="B44" s="16" t="s">
        <v>56</v>
      </c>
      <c r="C44" s="17">
        <v>29732862130</v>
      </c>
      <c r="D44" s="18" t="s">
        <v>57</v>
      </c>
      <c r="E44" s="38">
        <v>65.56</v>
      </c>
      <c r="F44" s="19">
        <v>3234</v>
      </c>
      <c r="G44" s="20" t="s">
        <v>13</v>
      </c>
    </row>
    <row r="45" spans="1:7" x14ac:dyDescent="0.25">
      <c r="A45" s="15">
        <v>1860</v>
      </c>
      <c r="B45" s="16" t="s">
        <v>58</v>
      </c>
      <c r="C45" s="17">
        <v>9933651854</v>
      </c>
      <c r="D45" s="18" t="s">
        <v>59</v>
      </c>
      <c r="E45" s="38">
        <v>33.44</v>
      </c>
      <c r="F45" s="19">
        <v>3234</v>
      </c>
      <c r="G45" s="20" t="s">
        <v>13</v>
      </c>
    </row>
    <row r="46" spans="1:7" x14ac:dyDescent="0.25">
      <c r="A46" s="15">
        <v>1860</v>
      </c>
      <c r="B46" s="16" t="s">
        <v>58</v>
      </c>
      <c r="C46" s="17">
        <v>9933651854</v>
      </c>
      <c r="D46" s="18" t="s">
        <v>59</v>
      </c>
      <c r="E46" s="38">
        <v>248.85</v>
      </c>
      <c r="F46" s="19">
        <v>3235</v>
      </c>
      <c r="G46" s="20" t="s">
        <v>60</v>
      </c>
    </row>
    <row r="47" spans="1:7" x14ac:dyDescent="0.25">
      <c r="A47" s="15"/>
      <c r="B47" s="16" t="s">
        <v>21</v>
      </c>
      <c r="C47" s="17"/>
      <c r="D47" s="22" t="s">
        <v>22</v>
      </c>
      <c r="E47" s="38">
        <f>E45+E46</f>
        <v>282.28999999999996</v>
      </c>
      <c r="F47" s="19"/>
      <c r="G47" s="20" t="s">
        <v>21</v>
      </c>
    </row>
    <row r="48" spans="1:7" s="6" customFormat="1" x14ac:dyDescent="0.25">
      <c r="A48" s="15">
        <v>1877</v>
      </c>
      <c r="B48" s="16" t="s">
        <v>15</v>
      </c>
      <c r="C48" s="17">
        <v>6531901714</v>
      </c>
      <c r="D48" s="18" t="s">
        <v>39</v>
      </c>
      <c r="E48" s="38">
        <v>49.66</v>
      </c>
      <c r="F48" s="19">
        <v>3234</v>
      </c>
      <c r="G48" s="20" t="s">
        <v>13</v>
      </c>
    </row>
    <row r="49" spans="1:7" s="6" customFormat="1" x14ac:dyDescent="0.25">
      <c r="A49" s="15">
        <v>188</v>
      </c>
      <c r="B49" s="16" t="s">
        <v>61</v>
      </c>
      <c r="C49" s="17">
        <v>7507345484</v>
      </c>
      <c r="D49" s="18" t="s">
        <v>34</v>
      </c>
      <c r="E49" s="38">
        <v>32.17</v>
      </c>
      <c r="F49" s="19">
        <v>3234</v>
      </c>
      <c r="G49" s="20" t="s">
        <v>13</v>
      </c>
    </row>
    <row r="50" spans="1:7" s="6" customFormat="1" x14ac:dyDescent="0.25">
      <c r="A50" s="15">
        <v>1897</v>
      </c>
      <c r="B50" s="16" t="s">
        <v>62</v>
      </c>
      <c r="C50" s="17">
        <v>9371680761</v>
      </c>
      <c r="D50" s="18" t="s">
        <v>63</v>
      </c>
      <c r="E50" s="38">
        <v>857.25</v>
      </c>
      <c r="F50" s="19">
        <v>4224</v>
      </c>
      <c r="G50" s="20" t="s">
        <v>64</v>
      </c>
    </row>
    <row r="51" spans="1:7" s="6" customFormat="1" x14ac:dyDescent="0.25">
      <c r="A51" s="15">
        <v>1958</v>
      </c>
      <c r="B51" s="16" t="s">
        <v>65</v>
      </c>
      <c r="C51" s="17">
        <v>94443043935</v>
      </c>
      <c r="D51" s="18" t="s">
        <v>6</v>
      </c>
      <c r="E51" s="38">
        <v>1566.54</v>
      </c>
      <c r="F51" s="19">
        <v>4241</v>
      </c>
      <c r="G51" s="20" t="s">
        <v>66</v>
      </c>
    </row>
    <row r="52" spans="1:7" s="6" customFormat="1" x14ac:dyDescent="0.25">
      <c r="A52" s="15">
        <v>1981</v>
      </c>
      <c r="B52" s="16" t="s">
        <v>67</v>
      </c>
      <c r="C52" s="17">
        <v>89406825003</v>
      </c>
      <c r="D52" s="18" t="s">
        <v>59</v>
      </c>
      <c r="E52" s="38">
        <v>20.420000000000002</v>
      </c>
      <c r="F52" s="19">
        <v>3234</v>
      </c>
      <c r="G52" s="20" t="s">
        <v>13</v>
      </c>
    </row>
    <row r="53" spans="1:7" s="6" customFormat="1" ht="30" x14ac:dyDescent="0.25">
      <c r="A53" s="15">
        <v>20</v>
      </c>
      <c r="B53" s="16" t="s">
        <v>68</v>
      </c>
      <c r="C53" s="17">
        <v>61817894937</v>
      </c>
      <c r="D53" s="18" t="s">
        <v>6</v>
      </c>
      <c r="E53" s="38">
        <v>1545.44</v>
      </c>
      <c r="F53" s="19">
        <v>3234</v>
      </c>
      <c r="G53" s="20" t="s">
        <v>13</v>
      </c>
    </row>
    <row r="54" spans="1:7" s="6" customFormat="1" x14ac:dyDescent="0.25">
      <c r="A54" s="15">
        <v>2028</v>
      </c>
      <c r="B54" s="16" t="s">
        <v>69</v>
      </c>
      <c r="C54" s="17" t="s">
        <v>70</v>
      </c>
      <c r="D54" s="18" t="s">
        <v>71</v>
      </c>
      <c r="E54" s="38">
        <v>2328</v>
      </c>
      <c r="F54" s="19">
        <v>3211</v>
      </c>
      <c r="G54" s="20" t="s">
        <v>72</v>
      </c>
    </row>
    <row r="55" spans="1:7" s="6" customFormat="1" x14ac:dyDescent="0.25">
      <c r="A55" s="15">
        <v>2050</v>
      </c>
      <c r="B55" s="16" t="s">
        <v>73</v>
      </c>
      <c r="C55" s="17" t="s">
        <v>74</v>
      </c>
      <c r="D55" s="18" t="s">
        <v>6</v>
      </c>
      <c r="E55" s="38">
        <v>1896.99</v>
      </c>
      <c r="F55" s="19">
        <v>3221</v>
      </c>
      <c r="G55" s="20" t="s">
        <v>10</v>
      </c>
    </row>
    <row r="56" spans="1:7" s="6" customFormat="1" x14ac:dyDescent="0.25">
      <c r="A56" s="15">
        <v>2068</v>
      </c>
      <c r="B56" s="16" t="s">
        <v>75</v>
      </c>
      <c r="C56" s="17">
        <v>11294943436</v>
      </c>
      <c r="D56" s="18" t="s">
        <v>76</v>
      </c>
      <c r="E56" s="38">
        <v>18.7</v>
      </c>
      <c r="F56" s="19">
        <v>3234</v>
      </c>
      <c r="G56" s="20" t="s">
        <v>13</v>
      </c>
    </row>
    <row r="57" spans="1:7" s="6" customFormat="1" x14ac:dyDescent="0.25">
      <c r="A57" s="15">
        <v>2149</v>
      </c>
      <c r="B57" s="16" t="s">
        <v>77</v>
      </c>
      <c r="C57" s="17">
        <v>1076882554</v>
      </c>
      <c r="D57" s="18" t="s">
        <v>16</v>
      </c>
      <c r="E57" s="38">
        <v>1161.33</v>
      </c>
      <c r="F57" s="19">
        <v>3235</v>
      </c>
      <c r="G57" s="20" t="s">
        <v>60</v>
      </c>
    </row>
    <row r="58" spans="1:7" s="6" customFormat="1" x14ac:dyDescent="0.25">
      <c r="A58" s="15">
        <v>224</v>
      </c>
      <c r="B58" s="16" t="s">
        <v>78</v>
      </c>
      <c r="C58" s="17">
        <v>73660371074</v>
      </c>
      <c r="D58" s="18" t="s">
        <v>79</v>
      </c>
      <c r="E58" s="38">
        <v>68.5</v>
      </c>
      <c r="F58" s="19">
        <v>3222</v>
      </c>
      <c r="G58" s="20" t="s">
        <v>18</v>
      </c>
    </row>
    <row r="59" spans="1:7" s="6" customFormat="1" x14ac:dyDescent="0.25">
      <c r="A59" s="15">
        <v>224</v>
      </c>
      <c r="B59" s="16" t="s">
        <v>78</v>
      </c>
      <c r="C59" s="17">
        <v>73660371074</v>
      </c>
      <c r="D59" s="18" t="s">
        <v>79</v>
      </c>
      <c r="E59" s="38">
        <v>78.42</v>
      </c>
      <c r="F59" s="19">
        <v>3225</v>
      </c>
      <c r="G59" s="20" t="s">
        <v>19</v>
      </c>
    </row>
    <row r="60" spans="1:7" s="6" customFormat="1" x14ac:dyDescent="0.25">
      <c r="A60" s="15"/>
      <c r="B60" s="16" t="s">
        <v>21</v>
      </c>
      <c r="C60" s="17"/>
      <c r="D60" s="22" t="s">
        <v>22</v>
      </c>
      <c r="E60" s="38">
        <f>E58+E59</f>
        <v>146.92000000000002</v>
      </c>
      <c r="F60" s="19"/>
      <c r="G60" s="20" t="s">
        <v>21</v>
      </c>
    </row>
    <row r="61" spans="1:7" s="6" customFormat="1" x14ac:dyDescent="0.25">
      <c r="A61" s="15">
        <v>2242</v>
      </c>
      <c r="B61" s="16" t="s">
        <v>80</v>
      </c>
      <c r="C61" s="17">
        <v>81919088033</v>
      </c>
      <c r="D61" s="18" t="s">
        <v>6</v>
      </c>
      <c r="E61" s="38">
        <v>7502.22</v>
      </c>
      <c r="F61" s="19">
        <v>3227</v>
      </c>
      <c r="G61" s="20" t="s">
        <v>81</v>
      </c>
    </row>
    <row r="62" spans="1:7" s="6" customFormat="1" x14ac:dyDescent="0.25">
      <c r="A62" s="15">
        <v>227</v>
      </c>
      <c r="B62" s="16" t="s">
        <v>82</v>
      </c>
      <c r="C62" s="17">
        <v>68419124305</v>
      </c>
      <c r="D62" s="18" t="s">
        <v>6</v>
      </c>
      <c r="E62" s="38">
        <v>467.28</v>
      </c>
      <c r="F62" s="19">
        <v>3295</v>
      </c>
      <c r="G62" s="20" t="s">
        <v>83</v>
      </c>
    </row>
    <row r="63" spans="1:7" s="6" customFormat="1" x14ac:dyDescent="0.25">
      <c r="A63" s="15">
        <v>2308</v>
      </c>
      <c r="B63" s="16" t="s">
        <v>84</v>
      </c>
      <c r="C63" s="17">
        <v>31608194500</v>
      </c>
      <c r="D63" s="18" t="s">
        <v>6</v>
      </c>
      <c r="E63" s="38">
        <v>3451.88</v>
      </c>
      <c r="F63" s="19">
        <v>3222</v>
      </c>
      <c r="G63" s="20" t="s">
        <v>18</v>
      </c>
    </row>
    <row r="64" spans="1:7" s="6" customFormat="1" x14ac:dyDescent="0.25">
      <c r="A64" s="15">
        <v>2308</v>
      </c>
      <c r="B64" s="16" t="s">
        <v>84</v>
      </c>
      <c r="C64" s="17">
        <v>31608194500</v>
      </c>
      <c r="D64" s="18" t="s">
        <v>6</v>
      </c>
      <c r="E64" s="38">
        <v>283.69</v>
      </c>
      <c r="F64" s="19">
        <v>3225</v>
      </c>
      <c r="G64" s="20" t="s">
        <v>19</v>
      </c>
    </row>
    <row r="65" spans="1:7" s="6" customFormat="1" x14ac:dyDescent="0.25">
      <c r="A65" s="15">
        <v>2308</v>
      </c>
      <c r="B65" s="16" t="s">
        <v>84</v>
      </c>
      <c r="C65" s="17">
        <v>31608194500</v>
      </c>
      <c r="D65" s="18" t="s">
        <v>6</v>
      </c>
      <c r="E65" s="38">
        <v>530.9</v>
      </c>
      <c r="F65" s="19">
        <v>4223</v>
      </c>
      <c r="G65" s="20" t="s">
        <v>85</v>
      </c>
    </row>
    <row r="66" spans="1:7" s="6" customFormat="1" x14ac:dyDescent="0.25">
      <c r="A66" s="15"/>
      <c r="B66" s="16" t="s">
        <v>21</v>
      </c>
      <c r="C66" s="17"/>
      <c r="D66" s="22" t="s">
        <v>22</v>
      </c>
      <c r="E66" s="38">
        <f>E63+E64+E65</f>
        <v>4266.47</v>
      </c>
      <c r="F66" s="19"/>
      <c r="G66" s="20" t="s">
        <v>21</v>
      </c>
    </row>
    <row r="67" spans="1:7" s="6" customFormat="1" x14ac:dyDescent="0.25">
      <c r="A67" s="15">
        <v>2353</v>
      </c>
      <c r="B67" s="16" t="s">
        <v>86</v>
      </c>
      <c r="C67" s="17">
        <v>38152213074</v>
      </c>
      <c r="D67" s="18" t="s">
        <v>87</v>
      </c>
      <c r="E67" s="38">
        <v>4.12</v>
      </c>
      <c r="F67" s="19">
        <v>3221</v>
      </c>
      <c r="G67" s="20" t="s">
        <v>10</v>
      </c>
    </row>
    <row r="68" spans="1:7" s="6" customFormat="1" x14ac:dyDescent="0.25">
      <c r="A68" s="15">
        <v>2353</v>
      </c>
      <c r="B68" s="16" t="s">
        <v>86</v>
      </c>
      <c r="C68" s="17">
        <v>38152213074</v>
      </c>
      <c r="D68" s="18" t="s">
        <v>87</v>
      </c>
      <c r="E68" s="38">
        <v>49.5</v>
      </c>
      <c r="F68" s="19">
        <v>3234</v>
      </c>
      <c r="G68" s="20" t="s">
        <v>13</v>
      </c>
    </row>
    <row r="69" spans="1:7" s="6" customFormat="1" x14ac:dyDescent="0.25">
      <c r="A69" s="15">
        <v>2353</v>
      </c>
      <c r="B69" s="16" t="s">
        <v>86</v>
      </c>
      <c r="C69" s="17">
        <v>38152213074</v>
      </c>
      <c r="D69" s="18" t="s">
        <v>87</v>
      </c>
      <c r="E69" s="38">
        <v>16.760000000000002</v>
      </c>
      <c r="F69" s="19">
        <v>3235</v>
      </c>
      <c r="G69" s="20" t="s">
        <v>60</v>
      </c>
    </row>
    <row r="70" spans="1:7" s="6" customFormat="1" x14ac:dyDescent="0.25">
      <c r="A70" s="15"/>
      <c r="B70" s="16" t="s">
        <v>21</v>
      </c>
      <c r="C70" s="17"/>
      <c r="D70" s="22" t="s">
        <v>22</v>
      </c>
      <c r="E70" s="38">
        <f>E67+E68+E69</f>
        <v>70.38</v>
      </c>
      <c r="F70" s="19"/>
      <c r="G70" s="20" t="s">
        <v>21</v>
      </c>
    </row>
    <row r="71" spans="1:7" s="6" customFormat="1" x14ac:dyDescent="0.25">
      <c r="A71" s="15">
        <v>241</v>
      </c>
      <c r="B71" s="16" t="s">
        <v>88</v>
      </c>
      <c r="C71" s="17">
        <v>26187994862</v>
      </c>
      <c r="D71" s="18" t="s">
        <v>6</v>
      </c>
      <c r="E71" s="38">
        <v>480.5</v>
      </c>
      <c r="F71" s="19">
        <v>3292</v>
      </c>
      <c r="G71" s="20" t="s">
        <v>89</v>
      </c>
    </row>
    <row r="72" spans="1:7" s="6" customFormat="1" ht="30" x14ac:dyDescent="0.25">
      <c r="A72" s="15">
        <v>242</v>
      </c>
      <c r="B72" s="16" t="s">
        <v>90</v>
      </c>
      <c r="C72" s="17">
        <v>3785720358</v>
      </c>
      <c r="D72" s="18" t="s">
        <v>6</v>
      </c>
      <c r="E72" s="38">
        <v>265.54000000000002</v>
      </c>
      <c r="F72" s="19">
        <v>3239</v>
      </c>
      <c r="G72" s="20" t="s">
        <v>32</v>
      </c>
    </row>
    <row r="73" spans="1:7" s="6" customFormat="1" x14ac:dyDescent="0.25">
      <c r="A73" s="15">
        <v>25</v>
      </c>
      <c r="B73" s="16" t="s">
        <v>91</v>
      </c>
      <c r="C73" s="17">
        <v>81793146560</v>
      </c>
      <c r="D73" s="18" t="s">
        <v>6</v>
      </c>
      <c r="E73" s="38">
        <v>2874.6</v>
      </c>
      <c r="F73" s="19">
        <v>3231</v>
      </c>
      <c r="G73" s="20" t="s">
        <v>7</v>
      </c>
    </row>
    <row r="74" spans="1:7" s="6" customFormat="1" x14ac:dyDescent="0.25">
      <c r="A74" s="15">
        <v>2584</v>
      </c>
      <c r="B74" s="16" t="s">
        <v>92</v>
      </c>
      <c r="C74" s="17">
        <v>21712494719</v>
      </c>
      <c r="D74" s="18" t="s">
        <v>16</v>
      </c>
      <c r="E74" s="38">
        <v>71.05</v>
      </c>
      <c r="F74" s="19">
        <v>3234</v>
      </c>
      <c r="G74" s="20" t="s">
        <v>13</v>
      </c>
    </row>
    <row r="75" spans="1:7" s="6" customFormat="1" x14ac:dyDescent="0.25">
      <c r="A75" s="15">
        <v>2872</v>
      </c>
      <c r="B75" s="16" t="s">
        <v>93</v>
      </c>
      <c r="C75" s="17">
        <v>34672089688</v>
      </c>
      <c r="D75" s="18" t="s">
        <v>6</v>
      </c>
      <c r="E75" s="38">
        <v>58.49</v>
      </c>
      <c r="F75" s="19">
        <v>3239</v>
      </c>
      <c r="G75" s="20" t="s">
        <v>32</v>
      </c>
    </row>
    <row r="76" spans="1:7" s="6" customFormat="1" x14ac:dyDescent="0.25">
      <c r="A76" s="15">
        <v>29</v>
      </c>
      <c r="B76" s="16" t="s">
        <v>94</v>
      </c>
      <c r="C76" s="17">
        <v>49312009068</v>
      </c>
      <c r="D76" s="18" t="s">
        <v>95</v>
      </c>
      <c r="E76" s="38">
        <v>12339.17</v>
      </c>
      <c r="F76" s="19">
        <v>3222</v>
      </c>
      <c r="G76" s="20" t="s">
        <v>18</v>
      </c>
    </row>
    <row r="77" spans="1:7" x14ac:dyDescent="0.25">
      <c r="A77" s="15">
        <v>29</v>
      </c>
      <c r="B77" s="16" t="s">
        <v>94</v>
      </c>
      <c r="C77" s="17">
        <v>49312009068</v>
      </c>
      <c r="D77" s="18" t="s">
        <v>95</v>
      </c>
      <c r="E77" s="38">
        <v>648.38</v>
      </c>
      <c r="F77" s="19">
        <v>3225</v>
      </c>
      <c r="G77" s="20" t="s">
        <v>19</v>
      </c>
    </row>
    <row r="78" spans="1:7" x14ac:dyDescent="0.25">
      <c r="A78" s="15"/>
      <c r="B78" s="16" t="s">
        <v>21</v>
      </c>
      <c r="C78" s="17"/>
      <c r="D78" s="22" t="s">
        <v>22</v>
      </c>
      <c r="E78" s="38">
        <f>E76+E77</f>
        <v>12987.55</v>
      </c>
      <c r="F78" s="19"/>
      <c r="G78" s="20" t="s">
        <v>21</v>
      </c>
    </row>
    <row r="79" spans="1:7" x14ac:dyDescent="0.25">
      <c r="A79" s="15">
        <v>2932</v>
      </c>
      <c r="B79" s="16" t="s">
        <v>96</v>
      </c>
      <c r="C79" s="17">
        <v>22361751585</v>
      </c>
      <c r="D79" s="18" t="s">
        <v>6</v>
      </c>
      <c r="E79" s="38">
        <v>44.45</v>
      </c>
      <c r="F79" s="19">
        <v>3238</v>
      </c>
      <c r="G79" s="20" t="s">
        <v>28</v>
      </c>
    </row>
    <row r="80" spans="1:7" x14ac:dyDescent="0.25">
      <c r="A80" s="15">
        <v>2933</v>
      </c>
      <c r="B80" s="16" t="s">
        <v>97</v>
      </c>
      <c r="C80" s="17">
        <v>63073332379</v>
      </c>
      <c r="D80" s="18" t="s">
        <v>6</v>
      </c>
      <c r="E80" s="38">
        <v>8292.24</v>
      </c>
      <c r="F80" s="19">
        <v>3223</v>
      </c>
      <c r="G80" s="20" t="s">
        <v>43</v>
      </c>
    </row>
    <row r="81" spans="1:7" x14ac:dyDescent="0.25">
      <c r="A81" s="15">
        <v>2964</v>
      </c>
      <c r="B81" s="16" t="s">
        <v>98</v>
      </c>
      <c r="C81" s="17">
        <v>35062225743</v>
      </c>
      <c r="D81" s="18" t="s">
        <v>6</v>
      </c>
      <c r="E81" s="38">
        <v>94.56</v>
      </c>
      <c r="F81" s="19">
        <v>3232</v>
      </c>
      <c r="G81" s="20" t="s">
        <v>24</v>
      </c>
    </row>
    <row r="82" spans="1:7" x14ac:dyDescent="0.25">
      <c r="A82" s="15">
        <v>3014</v>
      </c>
      <c r="B82" s="16" t="s">
        <v>99</v>
      </c>
      <c r="C82" s="17" t="s">
        <v>100</v>
      </c>
      <c r="D82" s="18" t="s">
        <v>101</v>
      </c>
      <c r="E82" s="38">
        <v>292.17</v>
      </c>
      <c r="F82" s="19">
        <v>3222</v>
      </c>
      <c r="G82" s="20" t="s">
        <v>18</v>
      </c>
    </row>
    <row r="83" spans="1:7" x14ac:dyDescent="0.25">
      <c r="A83" s="15">
        <v>3048</v>
      </c>
      <c r="B83" s="16" t="s">
        <v>102</v>
      </c>
      <c r="C83" s="17">
        <v>10831379912</v>
      </c>
      <c r="D83" s="18" t="s">
        <v>63</v>
      </c>
      <c r="E83" s="38">
        <v>1582.14</v>
      </c>
      <c r="F83" s="19">
        <v>3237</v>
      </c>
      <c r="G83" s="20" t="s">
        <v>35</v>
      </c>
    </row>
    <row r="84" spans="1:7" x14ac:dyDescent="0.25">
      <c r="A84" s="15">
        <v>318</v>
      </c>
      <c r="B84" s="16" t="s">
        <v>103</v>
      </c>
      <c r="C84" s="17">
        <v>45821273643</v>
      </c>
      <c r="D84" s="18" t="s">
        <v>104</v>
      </c>
      <c r="E84" s="38">
        <v>38591.449999999997</v>
      </c>
      <c r="F84" s="19">
        <v>3239</v>
      </c>
      <c r="G84" s="20" t="s">
        <v>32</v>
      </c>
    </row>
    <row r="85" spans="1:7" x14ac:dyDescent="0.25">
      <c r="A85" s="15">
        <v>3194</v>
      </c>
      <c r="B85" s="16" t="s">
        <v>105</v>
      </c>
      <c r="C85" s="17">
        <v>85986018932</v>
      </c>
      <c r="D85" s="18" t="s">
        <v>6</v>
      </c>
      <c r="E85" s="38">
        <v>840</v>
      </c>
      <c r="F85" s="19">
        <v>3294</v>
      </c>
      <c r="G85" s="20" t="s">
        <v>106</v>
      </c>
    </row>
    <row r="86" spans="1:7" x14ac:dyDescent="0.25">
      <c r="A86" s="15">
        <v>3225</v>
      </c>
      <c r="B86" s="16" t="s">
        <v>107</v>
      </c>
      <c r="C86" s="17">
        <v>85821130368</v>
      </c>
      <c r="D86" s="18" t="s">
        <v>6</v>
      </c>
      <c r="E86" s="38">
        <v>11.96</v>
      </c>
      <c r="F86" s="19">
        <v>3431</v>
      </c>
      <c r="G86" s="20" t="s">
        <v>108</v>
      </c>
    </row>
    <row r="87" spans="1:7" x14ac:dyDescent="0.25">
      <c r="A87" s="15">
        <v>3297</v>
      </c>
      <c r="B87" s="16" t="s">
        <v>109</v>
      </c>
      <c r="C87" s="17">
        <v>89659040218</v>
      </c>
      <c r="D87" s="18" t="s">
        <v>6</v>
      </c>
      <c r="E87" s="38">
        <v>3080</v>
      </c>
      <c r="F87" s="19">
        <v>4227</v>
      </c>
      <c r="G87" s="20" t="s">
        <v>110</v>
      </c>
    </row>
    <row r="88" spans="1:7" x14ac:dyDescent="0.25">
      <c r="A88" s="15">
        <v>336</v>
      </c>
      <c r="B88" s="16" t="s">
        <v>111</v>
      </c>
      <c r="C88" s="17">
        <v>15907062900</v>
      </c>
      <c r="D88" s="18" t="s">
        <v>34</v>
      </c>
      <c r="E88" s="38">
        <v>308.2</v>
      </c>
      <c r="F88" s="19">
        <v>3223</v>
      </c>
      <c r="G88" s="20" t="s">
        <v>43</v>
      </c>
    </row>
    <row r="89" spans="1:7" x14ac:dyDescent="0.25">
      <c r="A89" s="15">
        <v>3370</v>
      </c>
      <c r="B89" s="16" t="s">
        <v>112</v>
      </c>
      <c r="C89" s="17">
        <v>7378869839</v>
      </c>
      <c r="D89" s="18" t="s">
        <v>6</v>
      </c>
      <c r="E89" s="38">
        <v>2086</v>
      </c>
      <c r="F89" s="19">
        <v>3239</v>
      </c>
      <c r="G89" s="20" t="s">
        <v>32</v>
      </c>
    </row>
    <row r="90" spans="1:7" x14ac:dyDescent="0.25">
      <c r="A90" s="15">
        <v>3430</v>
      </c>
      <c r="B90" s="16" t="s">
        <v>113</v>
      </c>
      <c r="C90" s="17">
        <v>84661725029</v>
      </c>
      <c r="D90" s="18" t="s">
        <v>79</v>
      </c>
      <c r="E90" s="38">
        <v>451.99</v>
      </c>
      <c r="F90" s="19">
        <v>3232</v>
      </c>
      <c r="G90" s="20" t="s">
        <v>24</v>
      </c>
    </row>
    <row r="91" spans="1:7" x14ac:dyDescent="0.25">
      <c r="A91" s="15">
        <v>3471</v>
      </c>
      <c r="B91" s="16" t="s">
        <v>114</v>
      </c>
      <c r="C91" s="17">
        <v>30050049642</v>
      </c>
      <c r="D91" s="18" t="s">
        <v>34</v>
      </c>
      <c r="E91" s="38">
        <v>102.44</v>
      </c>
      <c r="F91" s="19">
        <v>3234</v>
      </c>
      <c r="G91" s="20" t="s">
        <v>13</v>
      </c>
    </row>
    <row r="92" spans="1:7" x14ac:dyDescent="0.25">
      <c r="A92" s="15">
        <v>3472</v>
      </c>
      <c r="B92" s="16" t="s">
        <v>115</v>
      </c>
      <c r="C92" s="17">
        <v>47201966249</v>
      </c>
      <c r="D92" s="18" t="s">
        <v>6</v>
      </c>
      <c r="E92" s="38">
        <v>1050</v>
      </c>
      <c r="F92" s="19">
        <v>3238</v>
      </c>
      <c r="G92" s="20" t="s">
        <v>28</v>
      </c>
    </row>
    <row r="93" spans="1:7" x14ac:dyDescent="0.25">
      <c r="A93" s="15">
        <v>351</v>
      </c>
      <c r="B93" s="16" t="s">
        <v>116</v>
      </c>
      <c r="C93" s="17">
        <v>90439696130</v>
      </c>
      <c r="D93" s="18" t="s">
        <v>6</v>
      </c>
      <c r="E93" s="38">
        <v>188.75</v>
      </c>
      <c r="F93" s="19">
        <v>3232</v>
      </c>
      <c r="G93" s="20" t="s">
        <v>24</v>
      </c>
    </row>
    <row r="94" spans="1:7" x14ac:dyDescent="0.25">
      <c r="A94" s="15">
        <v>351</v>
      </c>
      <c r="B94" s="16" t="s">
        <v>116</v>
      </c>
      <c r="C94" s="17">
        <v>90439696130</v>
      </c>
      <c r="D94" s="18" t="s">
        <v>6</v>
      </c>
      <c r="E94" s="38">
        <v>114</v>
      </c>
      <c r="F94" s="19">
        <v>3235</v>
      </c>
      <c r="G94" s="20" t="s">
        <v>60</v>
      </c>
    </row>
    <row r="95" spans="1:7" x14ac:dyDescent="0.25">
      <c r="A95" s="15"/>
      <c r="B95" s="16" t="s">
        <v>21</v>
      </c>
      <c r="C95" s="17"/>
      <c r="D95" s="22" t="s">
        <v>22</v>
      </c>
      <c r="E95" s="38">
        <f>E93+E94</f>
        <v>302.75</v>
      </c>
      <c r="F95" s="19"/>
      <c r="G95" s="20" t="s">
        <v>21</v>
      </c>
    </row>
    <row r="96" spans="1:7" x14ac:dyDescent="0.25">
      <c r="A96" s="15">
        <v>3523</v>
      </c>
      <c r="B96" s="16" t="s">
        <v>117</v>
      </c>
      <c r="C96" s="17">
        <v>16734478593</v>
      </c>
      <c r="D96" s="18" t="s">
        <v>6</v>
      </c>
      <c r="E96" s="38">
        <v>75</v>
      </c>
      <c r="F96" s="19">
        <v>3232</v>
      </c>
      <c r="G96" s="20" t="s">
        <v>24</v>
      </c>
    </row>
    <row r="97" spans="1:7" x14ac:dyDescent="0.25">
      <c r="A97" s="15">
        <v>3581</v>
      </c>
      <c r="B97" s="16" t="s">
        <v>118</v>
      </c>
      <c r="C97" s="17">
        <v>58241957305</v>
      </c>
      <c r="D97" s="18" t="s">
        <v>119</v>
      </c>
      <c r="E97" s="38">
        <v>28.9</v>
      </c>
      <c r="F97" s="19">
        <v>3221</v>
      </c>
      <c r="G97" s="20" t="s">
        <v>10</v>
      </c>
    </row>
    <row r="98" spans="1:7" x14ac:dyDescent="0.25">
      <c r="A98" s="15">
        <v>3607</v>
      </c>
      <c r="B98" s="16" t="s">
        <v>120</v>
      </c>
      <c r="C98" s="17">
        <v>26251326399</v>
      </c>
      <c r="D98" s="18" t="s">
        <v>121</v>
      </c>
      <c r="E98" s="38">
        <v>24.02</v>
      </c>
      <c r="F98" s="19">
        <v>3234</v>
      </c>
      <c r="G98" s="20" t="s">
        <v>13</v>
      </c>
    </row>
    <row r="99" spans="1:7" x14ac:dyDescent="0.25">
      <c r="A99" s="15">
        <v>3673</v>
      </c>
      <c r="B99" s="16" t="s">
        <v>122</v>
      </c>
      <c r="C99" s="17">
        <v>38812451417</v>
      </c>
      <c r="D99" s="18" t="s">
        <v>12</v>
      </c>
      <c r="E99" s="38">
        <v>79.63</v>
      </c>
      <c r="F99" s="19">
        <v>3234</v>
      </c>
      <c r="G99" s="20" t="s">
        <v>13</v>
      </c>
    </row>
    <row r="100" spans="1:7" x14ac:dyDescent="0.25">
      <c r="A100" s="15">
        <v>3682</v>
      </c>
      <c r="B100" s="16" t="s">
        <v>123</v>
      </c>
      <c r="C100" s="17">
        <v>79178903202</v>
      </c>
      <c r="D100" s="18" t="s">
        <v>124</v>
      </c>
      <c r="E100" s="38">
        <v>7583.8</v>
      </c>
      <c r="F100" s="19">
        <v>3238</v>
      </c>
      <c r="G100" s="20" t="s">
        <v>28</v>
      </c>
    </row>
    <row r="101" spans="1:7" x14ac:dyDescent="0.25">
      <c r="A101" s="15">
        <v>3708</v>
      </c>
      <c r="B101" s="16" t="s">
        <v>125</v>
      </c>
      <c r="C101" s="17">
        <v>505486048</v>
      </c>
      <c r="D101" s="18" t="s">
        <v>34</v>
      </c>
      <c r="E101" s="38">
        <v>19.37</v>
      </c>
      <c r="F101" s="19">
        <v>3234</v>
      </c>
      <c r="G101" s="20" t="s">
        <v>13</v>
      </c>
    </row>
    <row r="102" spans="1:7" x14ac:dyDescent="0.25">
      <c r="A102" s="15">
        <v>3751</v>
      </c>
      <c r="B102" s="16" t="s">
        <v>126</v>
      </c>
      <c r="C102" s="17">
        <v>24216260049</v>
      </c>
      <c r="D102" s="18" t="s">
        <v>6</v>
      </c>
      <c r="E102" s="38">
        <v>470.31</v>
      </c>
      <c r="F102" s="19">
        <v>3239</v>
      </c>
      <c r="G102" s="20" t="s">
        <v>32</v>
      </c>
    </row>
    <row r="103" spans="1:7" x14ac:dyDescent="0.25">
      <c r="A103" s="15">
        <v>3771</v>
      </c>
      <c r="B103" s="16" t="s">
        <v>127</v>
      </c>
      <c r="C103" s="17">
        <v>75297532041</v>
      </c>
      <c r="D103" s="18" t="s">
        <v>6</v>
      </c>
      <c r="E103" s="38">
        <v>143.36000000000001</v>
      </c>
      <c r="F103" s="19">
        <v>3213</v>
      </c>
      <c r="G103" s="20" t="s">
        <v>128</v>
      </c>
    </row>
    <row r="104" spans="1:7" x14ac:dyDescent="0.25">
      <c r="A104" s="15">
        <v>3811</v>
      </c>
      <c r="B104" s="16" t="s">
        <v>129</v>
      </c>
      <c r="C104" s="17">
        <v>28704679785</v>
      </c>
      <c r="D104" s="18" t="s">
        <v>34</v>
      </c>
      <c r="E104" s="38">
        <v>493.98</v>
      </c>
      <c r="F104" s="19">
        <v>3232</v>
      </c>
      <c r="G104" s="20" t="s">
        <v>24</v>
      </c>
    </row>
    <row r="105" spans="1:7" x14ac:dyDescent="0.25">
      <c r="A105" s="15">
        <v>4</v>
      </c>
      <c r="B105" s="16" t="s">
        <v>130</v>
      </c>
      <c r="C105" s="17" t="s">
        <v>131</v>
      </c>
      <c r="D105" s="18" t="s">
        <v>6</v>
      </c>
      <c r="E105" s="38">
        <v>1.35</v>
      </c>
      <c r="F105" s="19">
        <v>3433</v>
      </c>
      <c r="G105" s="20" t="s">
        <v>132</v>
      </c>
    </row>
    <row r="106" spans="1:7" x14ac:dyDescent="0.25">
      <c r="A106" s="15">
        <v>4018</v>
      </c>
      <c r="B106" s="16" t="s">
        <v>133</v>
      </c>
      <c r="C106" s="17">
        <v>13439120211</v>
      </c>
      <c r="D106" s="18" t="s">
        <v>134</v>
      </c>
      <c r="E106" s="38">
        <v>700</v>
      </c>
      <c r="F106" s="19">
        <v>3211</v>
      </c>
      <c r="G106" s="20" t="s">
        <v>72</v>
      </c>
    </row>
    <row r="107" spans="1:7" x14ac:dyDescent="0.25">
      <c r="A107" s="15">
        <v>4037</v>
      </c>
      <c r="B107" s="16" t="s">
        <v>135</v>
      </c>
      <c r="C107" s="17">
        <v>82818873408</v>
      </c>
      <c r="D107" s="18" t="s">
        <v>119</v>
      </c>
      <c r="E107" s="38">
        <v>377.18</v>
      </c>
      <c r="F107" s="19">
        <v>3232</v>
      </c>
      <c r="G107" s="20" t="s">
        <v>24</v>
      </c>
    </row>
    <row r="108" spans="1:7" x14ac:dyDescent="0.25">
      <c r="A108" s="15">
        <v>4068</v>
      </c>
      <c r="B108" s="16" t="s">
        <v>136</v>
      </c>
      <c r="C108" s="17" t="s">
        <v>137</v>
      </c>
      <c r="D108" s="18" t="s">
        <v>6</v>
      </c>
      <c r="E108" s="38">
        <v>216.55</v>
      </c>
      <c r="F108" s="19">
        <v>3236</v>
      </c>
      <c r="G108" s="20" t="s">
        <v>138</v>
      </c>
    </row>
    <row r="109" spans="1:7" x14ac:dyDescent="0.25">
      <c r="A109" s="15">
        <v>4102</v>
      </c>
      <c r="B109" s="16" t="s">
        <v>139</v>
      </c>
      <c r="C109" s="17">
        <v>41598446610</v>
      </c>
      <c r="D109" s="18" t="s">
        <v>59</v>
      </c>
      <c r="E109" s="38">
        <v>1595</v>
      </c>
      <c r="F109" s="19">
        <v>3227</v>
      </c>
      <c r="G109" s="20" t="s">
        <v>81</v>
      </c>
    </row>
    <row r="110" spans="1:7" x14ac:dyDescent="0.25">
      <c r="A110" s="15">
        <v>4178</v>
      </c>
      <c r="B110" s="16" t="s">
        <v>140</v>
      </c>
      <c r="C110" s="17">
        <v>83416546499</v>
      </c>
      <c r="D110" s="18" t="s">
        <v>6</v>
      </c>
      <c r="E110" s="38">
        <v>655.01</v>
      </c>
      <c r="F110" s="19">
        <v>3234</v>
      </c>
      <c r="G110" s="20" t="s">
        <v>13</v>
      </c>
    </row>
    <row r="111" spans="1:7" x14ac:dyDescent="0.25">
      <c r="A111" s="15">
        <v>420</v>
      </c>
      <c r="B111" s="16" t="s">
        <v>141</v>
      </c>
      <c r="C111" s="17">
        <v>76080865307</v>
      </c>
      <c r="D111" s="18" t="s">
        <v>6</v>
      </c>
      <c r="E111" s="38">
        <v>89.59</v>
      </c>
      <c r="F111" s="19">
        <v>3232</v>
      </c>
      <c r="G111" s="20" t="s">
        <v>24</v>
      </c>
    </row>
    <row r="112" spans="1:7" x14ac:dyDescent="0.25">
      <c r="A112" s="15">
        <v>4231</v>
      </c>
      <c r="B112" s="16" t="s">
        <v>142</v>
      </c>
      <c r="C112" s="17">
        <v>21771362011</v>
      </c>
      <c r="D112" s="18" t="s">
        <v>16</v>
      </c>
      <c r="E112" s="38">
        <v>72.73</v>
      </c>
      <c r="F112" s="19">
        <v>3232</v>
      </c>
      <c r="G112" s="20" t="s">
        <v>24</v>
      </c>
    </row>
    <row r="113" spans="1:7" x14ac:dyDescent="0.25">
      <c r="A113" s="15">
        <v>4286</v>
      </c>
      <c r="B113" s="16" t="s">
        <v>143</v>
      </c>
      <c r="C113" s="17">
        <v>76506138139</v>
      </c>
      <c r="D113" s="18" t="s">
        <v>6</v>
      </c>
      <c r="E113" s="38">
        <v>80.09</v>
      </c>
      <c r="F113" s="19">
        <v>3239</v>
      </c>
      <c r="G113" s="20" t="s">
        <v>32</v>
      </c>
    </row>
    <row r="114" spans="1:7" x14ac:dyDescent="0.25">
      <c r="A114" s="15">
        <v>4382</v>
      </c>
      <c r="B114" s="16" t="s">
        <v>144</v>
      </c>
      <c r="C114" s="17">
        <v>44049623085</v>
      </c>
      <c r="D114" s="18" t="s">
        <v>6</v>
      </c>
      <c r="E114" s="38">
        <v>2268.75</v>
      </c>
      <c r="F114" s="19">
        <v>3239</v>
      </c>
      <c r="G114" s="20" t="s">
        <v>32</v>
      </c>
    </row>
    <row r="115" spans="1:7" x14ac:dyDescent="0.25">
      <c r="A115" s="15">
        <v>4405</v>
      </c>
      <c r="B115" s="16" t="s">
        <v>145</v>
      </c>
      <c r="C115" s="17">
        <v>32614011568</v>
      </c>
      <c r="D115" s="18" t="s">
        <v>12</v>
      </c>
      <c r="E115" s="38">
        <v>119.18</v>
      </c>
      <c r="F115" s="19">
        <v>4221</v>
      </c>
      <c r="G115" s="20" t="s">
        <v>14</v>
      </c>
    </row>
    <row r="116" spans="1:7" x14ac:dyDescent="0.25">
      <c r="A116" s="15">
        <v>4454</v>
      </c>
      <c r="B116" s="16" t="s">
        <v>146</v>
      </c>
      <c r="C116" s="17">
        <v>53759418604</v>
      </c>
      <c r="D116" s="18" t="s">
        <v>147</v>
      </c>
      <c r="E116" s="38">
        <v>275</v>
      </c>
      <c r="F116" s="19">
        <v>3239</v>
      </c>
      <c r="G116" s="20" t="s">
        <v>32</v>
      </c>
    </row>
    <row r="117" spans="1:7" x14ac:dyDescent="0.25">
      <c r="A117" s="15">
        <v>4497</v>
      </c>
      <c r="B117" s="16" t="s">
        <v>148</v>
      </c>
      <c r="C117" s="17">
        <v>4289142943</v>
      </c>
      <c r="D117" s="18" t="s">
        <v>6</v>
      </c>
      <c r="E117" s="38">
        <v>488.75</v>
      </c>
      <c r="F117" s="19">
        <v>3234</v>
      </c>
      <c r="G117" s="20" t="s">
        <v>13</v>
      </c>
    </row>
    <row r="118" spans="1:7" x14ac:dyDescent="0.25">
      <c r="A118" s="15">
        <v>4537</v>
      </c>
      <c r="B118" s="16" t="s">
        <v>149</v>
      </c>
      <c r="C118" s="17">
        <v>606508980</v>
      </c>
      <c r="D118" s="18" t="s">
        <v>121</v>
      </c>
      <c r="E118" s="38">
        <v>6761.25</v>
      </c>
      <c r="F118" s="19">
        <v>3239</v>
      </c>
      <c r="G118" s="20" t="s">
        <v>32</v>
      </c>
    </row>
    <row r="119" spans="1:7" x14ac:dyDescent="0.25">
      <c r="A119" s="15">
        <v>4592</v>
      </c>
      <c r="B119" s="16" t="s">
        <v>150</v>
      </c>
      <c r="C119" s="17">
        <v>36118056137</v>
      </c>
      <c r="D119" s="18" t="s">
        <v>12</v>
      </c>
      <c r="E119" s="38">
        <v>606.25</v>
      </c>
      <c r="F119" s="19">
        <v>3232</v>
      </c>
      <c r="G119" s="20" t="s">
        <v>24</v>
      </c>
    </row>
    <row r="120" spans="1:7" x14ac:dyDescent="0.25">
      <c r="A120" s="15">
        <v>4620</v>
      </c>
      <c r="B120" s="16" t="s">
        <v>151</v>
      </c>
      <c r="C120" s="17">
        <v>50812456133</v>
      </c>
      <c r="D120" s="18" t="s">
        <v>6</v>
      </c>
      <c r="E120" s="38">
        <v>4273.6899999999996</v>
      </c>
      <c r="F120" s="19">
        <v>3235</v>
      </c>
      <c r="G120" s="20" t="s">
        <v>60</v>
      </c>
    </row>
    <row r="121" spans="1:7" x14ac:dyDescent="0.25">
      <c r="A121" s="15">
        <v>4620</v>
      </c>
      <c r="B121" s="16" t="s">
        <v>151</v>
      </c>
      <c r="C121" s="17">
        <v>50812456133</v>
      </c>
      <c r="D121" s="18" t="s">
        <v>6</v>
      </c>
      <c r="E121" s="38">
        <v>111.11</v>
      </c>
      <c r="F121" s="19">
        <v>3239</v>
      </c>
      <c r="G121" s="20" t="s">
        <v>32</v>
      </c>
    </row>
    <row r="122" spans="1:7" x14ac:dyDescent="0.25">
      <c r="A122" s="15"/>
      <c r="B122" s="16" t="s">
        <v>21</v>
      </c>
      <c r="C122" s="17"/>
      <c r="D122" s="22" t="s">
        <v>22</v>
      </c>
      <c r="E122" s="38">
        <f>E120+E121</f>
        <v>4384.7999999999993</v>
      </c>
      <c r="F122" s="19"/>
      <c r="G122" s="20" t="s">
        <v>21</v>
      </c>
    </row>
    <row r="123" spans="1:7" x14ac:dyDescent="0.25">
      <c r="A123" s="15">
        <v>4725</v>
      </c>
      <c r="B123" s="16" t="s">
        <v>152</v>
      </c>
      <c r="C123" s="17">
        <v>25485549213</v>
      </c>
      <c r="D123" s="18" t="s">
        <v>153</v>
      </c>
      <c r="E123" s="38">
        <v>3062.5</v>
      </c>
      <c r="F123" s="19">
        <v>3235</v>
      </c>
      <c r="G123" s="20" t="s">
        <v>60</v>
      </c>
    </row>
    <row r="124" spans="1:7" x14ac:dyDescent="0.25">
      <c r="A124" s="15">
        <v>4725</v>
      </c>
      <c r="B124" s="16" t="s">
        <v>152</v>
      </c>
      <c r="C124" s="17">
        <v>25485549213</v>
      </c>
      <c r="D124" s="18" t="s">
        <v>153</v>
      </c>
      <c r="E124" s="38">
        <v>1375</v>
      </c>
      <c r="F124" s="19">
        <v>3239</v>
      </c>
      <c r="G124" s="20" t="s">
        <v>32</v>
      </c>
    </row>
    <row r="125" spans="1:7" x14ac:dyDescent="0.25">
      <c r="A125" s="15"/>
      <c r="B125" s="16" t="s">
        <v>21</v>
      </c>
      <c r="C125" s="17"/>
      <c r="D125" s="22" t="s">
        <v>22</v>
      </c>
      <c r="E125" s="38">
        <f>E123+E124</f>
        <v>4437.5</v>
      </c>
      <c r="F125" s="19"/>
      <c r="G125" s="20" t="s">
        <v>21</v>
      </c>
    </row>
    <row r="126" spans="1:7" x14ac:dyDescent="0.25">
      <c r="A126" s="15">
        <v>4728</v>
      </c>
      <c r="B126" s="16" t="s">
        <v>154</v>
      </c>
      <c r="C126" s="17">
        <v>90481313264</v>
      </c>
      <c r="D126" s="18" t="s">
        <v>6</v>
      </c>
      <c r="E126" s="38">
        <v>3025</v>
      </c>
      <c r="F126" s="19">
        <v>3239</v>
      </c>
      <c r="G126" s="20" t="s">
        <v>32</v>
      </c>
    </row>
    <row r="127" spans="1:7" x14ac:dyDescent="0.25">
      <c r="A127" s="15">
        <v>4799</v>
      </c>
      <c r="B127" s="16" t="s">
        <v>155</v>
      </c>
      <c r="C127" s="17">
        <v>92188488799</v>
      </c>
      <c r="D127" s="18" t="s">
        <v>57</v>
      </c>
      <c r="E127" s="38">
        <v>67.849999999999994</v>
      </c>
      <c r="F127" s="19">
        <v>3231</v>
      </c>
      <c r="G127" s="20" t="s">
        <v>7</v>
      </c>
    </row>
    <row r="128" spans="1:7" x14ac:dyDescent="0.25">
      <c r="A128" s="15">
        <v>4858</v>
      </c>
      <c r="B128" s="16" t="s">
        <v>156</v>
      </c>
      <c r="C128" s="17">
        <v>29270042257</v>
      </c>
      <c r="D128" s="18" t="s">
        <v>157</v>
      </c>
      <c r="E128" s="38">
        <v>125799.88</v>
      </c>
      <c r="F128" s="19">
        <v>4124</v>
      </c>
      <c r="G128" s="20" t="s">
        <v>158</v>
      </c>
    </row>
    <row r="129" spans="1:7" x14ac:dyDescent="0.25">
      <c r="A129" s="15">
        <v>4869</v>
      </c>
      <c r="B129" s="16" t="s">
        <v>159</v>
      </c>
      <c r="C129" s="17">
        <v>95517402410</v>
      </c>
      <c r="D129" s="18" t="s">
        <v>6</v>
      </c>
      <c r="E129" s="38">
        <v>3575</v>
      </c>
      <c r="F129" s="19">
        <v>3239</v>
      </c>
      <c r="G129" s="20" t="s">
        <v>32</v>
      </c>
    </row>
    <row r="130" spans="1:7" x14ac:dyDescent="0.25">
      <c r="A130" s="15">
        <v>4907</v>
      </c>
      <c r="B130" s="16" t="s">
        <v>160</v>
      </c>
      <c r="C130" s="17" t="s">
        <v>161</v>
      </c>
      <c r="D130" s="18" t="s">
        <v>162</v>
      </c>
      <c r="E130" s="38">
        <v>3272.04</v>
      </c>
      <c r="F130" s="19">
        <v>3222</v>
      </c>
      <c r="G130" s="20" t="s">
        <v>18</v>
      </c>
    </row>
    <row r="131" spans="1:7" x14ac:dyDescent="0.25">
      <c r="A131" s="15">
        <v>4939</v>
      </c>
      <c r="B131" s="16" t="s">
        <v>163</v>
      </c>
      <c r="C131" s="17">
        <v>29035933600</v>
      </c>
      <c r="D131" s="18" t="s">
        <v>124</v>
      </c>
      <c r="E131" s="38">
        <v>148.80000000000001</v>
      </c>
      <c r="F131" s="19">
        <v>3223</v>
      </c>
      <c r="G131" s="20" t="s">
        <v>43</v>
      </c>
    </row>
    <row r="132" spans="1:7" x14ac:dyDescent="0.25">
      <c r="A132" s="15">
        <v>4952</v>
      </c>
      <c r="B132" s="16" t="s">
        <v>164</v>
      </c>
      <c r="C132" s="17" t="s">
        <v>165</v>
      </c>
      <c r="D132" s="18" t="s">
        <v>39</v>
      </c>
      <c r="E132" s="38">
        <v>200</v>
      </c>
      <c r="F132" s="19">
        <v>3953</v>
      </c>
      <c r="G132" s="20" t="s">
        <v>166</v>
      </c>
    </row>
    <row r="133" spans="1:7" x14ac:dyDescent="0.25">
      <c r="A133" s="15">
        <v>50</v>
      </c>
      <c r="B133" s="16" t="s">
        <v>167</v>
      </c>
      <c r="C133" s="17">
        <v>22597784145</v>
      </c>
      <c r="D133" s="18" t="s">
        <v>6</v>
      </c>
      <c r="E133" s="38">
        <v>7188.33</v>
      </c>
      <c r="F133" s="19">
        <v>3237</v>
      </c>
      <c r="G133" s="20" t="s">
        <v>35</v>
      </c>
    </row>
    <row r="134" spans="1:7" x14ac:dyDescent="0.25">
      <c r="A134" s="15">
        <v>515</v>
      </c>
      <c r="B134" s="16" t="s">
        <v>168</v>
      </c>
      <c r="C134" s="17">
        <v>29524210204</v>
      </c>
      <c r="D134" s="18" t="s">
        <v>6</v>
      </c>
      <c r="E134" s="38">
        <v>1.38</v>
      </c>
      <c r="F134" s="19">
        <v>3225</v>
      </c>
      <c r="G134" s="20" t="s">
        <v>19</v>
      </c>
    </row>
    <row r="135" spans="1:7" x14ac:dyDescent="0.25">
      <c r="A135" s="15">
        <v>515</v>
      </c>
      <c r="B135" s="16" t="s">
        <v>168</v>
      </c>
      <c r="C135" s="17">
        <v>29524210204</v>
      </c>
      <c r="D135" s="18" t="s">
        <v>6</v>
      </c>
      <c r="E135" s="38">
        <v>783.68</v>
      </c>
      <c r="F135" s="19">
        <v>3231</v>
      </c>
      <c r="G135" s="20" t="s">
        <v>7</v>
      </c>
    </row>
    <row r="136" spans="1:7" x14ac:dyDescent="0.25">
      <c r="A136" s="15"/>
      <c r="B136" s="16" t="s">
        <v>21</v>
      </c>
      <c r="C136" s="17"/>
      <c r="D136" s="22" t="s">
        <v>22</v>
      </c>
      <c r="E136" s="38">
        <f>E134+E135</f>
        <v>785.06</v>
      </c>
      <c r="F136" s="19"/>
      <c r="G136" s="20" t="s">
        <v>21</v>
      </c>
    </row>
    <row r="137" spans="1:7" x14ac:dyDescent="0.25">
      <c r="A137" s="15">
        <v>517</v>
      </c>
      <c r="B137" s="16" t="s">
        <v>169</v>
      </c>
      <c r="C137" s="17">
        <v>43654507669</v>
      </c>
      <c r="D137" s="18" t="s">
        <v>34</v>
      </c>
      <c r="E137" s="38">
        <v>45.93</v>
      </c>
      <c r="F137" s="19">
        <v>3234</v>
      </c>
      <c r="G137" s="20" t="s">
        <v>13</v>
      </c>
    </row>
    <row r="138" spans="1:7" x14ac:dyDescent="0.25">
      <c r="A138" s="15">
        <v>5193</v>
      </c>
      <c r="B138" s="16" t="s">
        <v>170</v>
      </c>
      <c r="C138" s="17">
        <v>40574598414</v>
      </c>
      <c r="D138" s="18" t="s">
        <v>59</v>
      </c>
      <c r="E138" s="38">
        <v>4000</v>
      </c>
      <c r="F138" s="19">
        <v>3239</v>
      </c>
      <c r="G138" s="20" t="s">
        <v>32</v>
      </c>
    </row>
    <row r="139" spans="1:7" x14ac:dyDescent="0.25">
      <c r="A139" s="15">
        <v>5201</v>
      </c>
      <c r="B139" s="16" t="s">
        <v>171</v>
      </c>
      <c r="C139" s="17">
        <v>18734096415</v>
      </c>
      <c r="D139" s="18" t="s">
        <v>172</v>
      </c>
      <c r="E139" s="38">
        <v>31417.38</v>
      </c>
      <c r="F139" s="19">
        <v>3239</v>
      </c>
      <c r="G139" s="20" t="s">
        <v>32</v>
      </c>
    </row>
    <row r="140" spans="1:7" x14ac:dyDescent="0.25">
      <c r="A140" s="15">
        <v>5354</v>
      </c>
      <c r="B140" s="16" t="s">
        <v>173</v>
      </c>
      <c r="C140" s="17" t="s">
        <v>174</v>
      </c>
      <c r="D140" s="18" t="s">
        <v>6</v>
      </c>
      <c r="E140" s="38">
        <v>7.73</v>
      </c>
      <c r="F140" s="19">
        <v>3293</v>
      </c>
      <c r="G140" s="20" t="s">
        <v>175</v>
      </c>
    </row>
    <row r="141" spans="1:7" x14ac:dyDescent="0.25">
      <c r="A141" s="15">
        <v>54</v>
      </c>
      <c r="B141" s="16" t="s">
        <v>176</v>
      </c>
      <c r="C141" s="17">
        <v>39048902955</v>
      </c>
      <c r="D141" s="18" t="s">
        <v>119</v>
      </c>
      <c r="E141" s="38">
        <v>124.95</v>
      </c>
      <c r="F141" s="19">
        <v>3234</v>
      </c>
      <c r="G141" s="20" t="s">
        <v>13</v>
      </c>
    </row>
    <row r="142" spans="1:7" x14ac:dyDescent="0.25">
      <c r="A142" s="15">
        <v>5420</v>
      </c>
      <c r="B142" s="16" t="s">
        <v>177</v>
      </c>
      <c r="C142" s="17" t="s">
        <v>178</v>
      </c>
      <c r="D142" s="18" t="s">
        <v>6</v>
      </c>
      <c r="E142" s="38">
        <v>7639.65</v>
      </c>
      <c r="F142" s="19">
        <v>3227</v>
      </c>
      <c r="G142" s="20" t="s">
        <v>81</v>
      </c>
    </row>
    <row r="143" spans="1:7" x14ac:dyDescent="0.25">
      <c r="A143" s="15">
        <v>5429</v>
      </c>
      <c r="B143" s="16" t="s">
        <v>179</v>
      </c>
      <c r="C143" s="17">
        <v>89400598726</v>
      </c>
      <c r="D143" s="18" t="s">
        <v>6</v>
      </c>
      <c r="E143" s="38">
        <v>1565</v>
      </c>
      <c r="F143" s="19">
        <v>3239</v>
      </c>
      <c r="G143" s="20" t="s">
        <v>32</v>
      </c>
    </row>
    <row r="144" spans="1:7" x14ac:dyDescent="0.25">
      <c r="A144" s="15">
        <v>5431</v>
      </c>
      <c r="B144" s="16" t="s">
        <v>180</v>
      </c>
      <c r="C144" s="17">
        <v>54873130289</v>
      </c>
      <c r="D144" s="18" t="s">
        <v>121</v>
      </c>
      <c r="E144" s="38">
        <v>75.77</v>
      </c>
      <c r="F144" s="19">
        <v>3234</v>
      </c>
      <c r="G144" s="20" t="s">
        <v>13</v>
      </c>
    </row>
    <row r="145" spans="1:7" x14ac:dyDescent="0.25">
      <c r="A145" s="15">
        <v>5432</v>
      </c>
      <c r="B145" s="16" t="s">
        <v>181</v>
      </c>
      <c r="C145" s="17">
        <v>86255713939</v>
      </c>
      <c r="D145" s="18" t="s">
        <v>6</v>
      </c>
      <c r="E145" s="38">
        <v>11.63</v>
      </c>
      <c r="F145" s="19">
        <v>3221</v>
      </c>
      <c r="G145" s="20" t="s">
        <v>10</v>
      </c>
    </row>
    <row r="146" spans="1:7" x14ac:dyDescent="0.25">
      <c r="A146" s="15">
        <v>5432</v>
      </c>
      <c r="B146" s="16" t="s">
        <v>181</v>
      </c>
      <c r="C146" s="17">
        <v>86255713939</v>
      </c>
      <c r="D146" s="18" t="s">
        <v>6</v>
      </c>
      <c r="E146" s="38">
        <v>321.2</v>
      </c>
      <c r="F146" s="19">
        <v>3234</v>
      </c>
      <c r="G146" s="20" t="s">
        <v>13</v>
      </c>
    </row>
    <row r="147" spans="1:7" x14ac:dyDescent="0.25">
      <c r="A147" s="15"/>
      <c r="B147" s="16" t="s">
        <v>21</v>
      </c>
      <c r="C147" s="17"/>
      <c r="D147" s="22" t="s">
        <v>22</v>
      </c>
      <c r="E147" s="38">
        <f>E145+E146</f>
        <v>332.83</v>
      </c>
      <c r="F147" s="19"/>
      <c r="G147" s="20" t="s">
        <v>21</v>
      </c>
    </row>
    <row r="148" spans="1:7" x14ac:dyDescent="0.25">
      <c r="A148" s="15">
        <v>5438</v>
      </c>
      <c r="B148" s="16" t="s">
        <v>182</v>
      </c>
      <c r="C148" s="17">
        <v>85141730181</v>
      </c>
      <c r="D148" s="18" t="s">
        <v>183</v>
      </c>
      <c r="E148" s="38">
        <v>23625</v>
      </c>
      <c r="F148" s="19">
        <v>3239</v>
      </c>
      <c r="G148" s="20" t="s">
        <v>32</v>
      </c>
    </row>
    <row r="149" spans="1:7" x14ac:dyDescent="0.25">
      <c r="A149" s="15">
        <v>5489</v>
      </c>
      <c r="B149" s="16" t="s">
        <v>184</v>
      </c>
      <c r="C149" s="17">
        <v>83902993021</v>
      </c>
      <c r="D149" s="18" t="s">
        <v>6</v>
      </c>
      <c r="E149" s="38">
        <v>639.30999999999995</v>
      </c>
      <c r="F149" s="19">
        <v>3232</v>
      </c>
      <c r="G149" s="20" t="s">
        <v>24</v>
      </c>
    </row>
    <row r="150" spans="1:7" x14ac:dyDescent="0.25">
      <c r="A150" s="15">
        <v>5497</v>
      </c>
      <c r="B150" s="16" t="s">
        <v>185</v>
      </c>
      <c r="C150" s="17">
        <v>16818401381</v>
      </c>
      <c r="D150" s="18" t="s">
        <v>186</v>
      </c>
      <c r="E150" s="38">
        <v>250</v>
      </c>
      <c r="F150" s="19">
        <v>3234</v>
      </c>
      <c r="G150" s="20" t="s">
        <v>13</v>
      </c>
    </row>
    <row r="151" spans="1:7" x14ac:dyDescent="0.25">
      <c r="A151" s="15">
        <v>5529</v>
      </c>
      <c r="B151" s="16" t="s">
        <v>187</v>
      </c>
      <c r="C151" s="17">
        <v>84698789700</v>
      </c>
      <c r="D151" s="18" t="s">
        <v>6</v>
      </c>
      <c r="E151" s="38">
        <v>10.6</v>
      </c>
      <c r="F151" s="19">
        <v>3222</v>
      </c>
      <c r="G151" s="20" t="s">
        <v>18</v>
      </c>
    </row>
    <row r="152" spans="1:7" x14ac:dyDescent="0.25">
      <c r="A152" s="15">
        <v>57</v>
      </c>
      <c r="B152" s="16" t="s">
        <v>188</v>
      </c>
      <c r="C152" s="17">
        <v>19798348108</v>
      </c>
      <c r="D152" s="18" t="s">
        <v>76</v>
      </c>
      <c r="E152" s="38">
        <v>39.770000000000003</v>
      </c>
      <c r="F152" s="19">
        <v>3234</v>
      </c>
      <c r="G152" s="20" t="s">
        <v>13</v>
      </c>
    </row>
    <row r="153" spans="1:7" x14ac:dyDescent="0.25">
      <c r="A153" s="15">
        <v>58</v>
      </c>
      <c r="B153" s="16" t="s">
        <v>189</v>
      </c>
      <c r="C153" s="17">
        <v>862047577</v>
      </c>
      <c r="D153" s="18" t="s">
        <v>16</v>
      </c>
      <c r="E153" s="38">
        <v>19.77</v>
      </c>
      <c r="F153" s="19">
        <v>3234</v>
      </c>
      <c r="G153" s="20" t="s">
        <v>13</v>
      </c>
    </row>
    <row r="154" spans="1:7" x14ac:dyDescent="0.25">
      <c r="A154" s="15">
        <v>60</v>
      </c>
      <c r="B154" s="16" t="s">
        <v>190</v>
      </c>
      <c r="C154" s="17">
        <v>85584865987</v>
      </c>
      <c r="D154" s="18" t="s">
        <v>6</v>
      </c>
      <c r="E154" s="38">
        <v>497.48</v>
      </c>
      <c r="F154" s="19">
        <v>3234</v>
      </c>
      <c r="G154" s="20" t="s">
        <v>13</v>
      </c>
    </row>
    <row r="155" spans="1:7" x14ac:dyDescent="0.25">
      <c r="A155" s="15">
        <v>60</v>
      </c>
      <c r="B155" s="16" t="s">
        <v>190</v>
      </c>
      <c r="C155" s="17">
        <v>85584865987</v>
      </c>
      <c r="D155" s="18" t="s">
        <v>6</v>
      </c>
      <c r="E155" s="38">
        <v>0.96</v>
      </c>
      <c r="F155" s="19">
        <v>3433</v>
      </c>
      <c r="G155" s="20" t="s">
        <v>132</v>
      </c>
    </row>
    <row r="156" spans="1:7" x14ac:dyDescent="0.25">
      <c r="A156" s="15"/>
      <c r="B156" s="16" t="s">
        <v>21</v>
      </c>
      <c r="C156" s="17"/>
      <c r="D156" s="22" t="s">
        <v>22</v>
      </c>
      <c r="E156" s="38">
        <f>E154+E155</f>
        <v>498.44</v>
      </c>
      <c r="F156" s="19"/>
      <c r="G156" s="20" t="s">
        <v>21</v>
      </c>
    </row>
    <row r="157" spans="1:7" x14ac:dyDescent="0.25">
      <c r="A157" s="15">
        <v>602</v>
      </c>
      <c r="B157" s="16" t="s">
        <v>191</v>
      </c>
      <c r="C157" s="17">
        <v>3744272526</v>
      </c>
      <c r="D157" s="18" t="s">
        <v>6</v>
      </c>
      <c r="E157" s="38">
        <v>655.69</v>
      </c>
      <c r="F157" s="19">
        <v>3234</v>
      </c>
      <c r="G157" s="20" t="s">
        <v>13</v>
      </c>
    </row>
    <row r="158" spans="1:7" x14ac:dyDescent="0.25">
      <c r="A158" s="15">
        <v>602</v>
      </c>
      <c r="B158" s="16" t="s">
        <v>191</v>
      </c>
      <c r="C158" s="17">
        <v>3744272526</v>
      </c>
      <c r="D158" s="18" t="s">
        <v>6</v>
      </c>
      <c r="E158" s="38">
        <v>0.76</v>
      </c>
      <c r="F158" s="19">
        <v>3433</v>
      </c>
      <c r="G158" s="20" t="s">
        <v>132</v>
      </c>
    </row>
    <row r="159" spans="1:7" x14ac:dyDescent="0.25">
      <c r="A159" s="15"/>
      <c r="B159" s="16" t="s">
        <v>21</v>
      </c>
      <c r="C159" s="17"/>
      <c r="D159" s="22" t="s">
        <v>22</v>
      </c>
      <c r="E159" s="38">
        <f>E157+E158</f>
        <v>656.45</v>
      </c>
      <c r="F159" s="19"/>
      <c r="G159" s="20" t="s">
        <v>21</v>
      </c>
    </row>
    <row r="160" spans="1:7" x14ac:dyDescent="0.25">
      <c r="A160" s="15">
        <v>6045</v>
      </c>
      <c r="B160" s="16" t="s">
        <v>192</v>
      </c>
      <c r="C160" s="17">
        <v>94282234458</v>
      </c>
      <c r="D160" s="18" t="s">
        <v>6</v>
      </c>
      <c r="E160" s="38">
        <v>3600</v>
      </c>
      <c r="F160" s="19">
        <v>3239</v>
      </c>
      <c r="G160" s="20" t="s">
        <v>32</v>
      </c>
    </row>
    <row r="161" spans="1:7" x14ac:dyDescent="0.25">
      <c r="A161" s="15">
        <v>6080</v>
      </c>
      <c r="B161" s="16" t="s">
        <v>193</v>
      </c>
      <c r="C161" s="17" t="s">
        <v>194</v>
      </c>
      <c r="D161" s="18" t="s">
        <v>34</v>
      </c>
      <c r="E161" s="38">
        <v>347.5</v>
      </c>
      <c r="F161" s="19">
        <v>3221</v>
      </c>
      <c r="G161" s="20" t="s">
        <v>10</v>
      </c>
    </row>
    <row r="162" spans="1:7" ht="17.25" customHeight="1" x14ac:dyDescent="0.25">
      <c r="A162" s="15">
        <v>6106</v>
      </c>
      <c r="B162" s="16" t="s">
        <v>195</v>
      </c>
      <c r="C162" s="17" t="s">
        <v>196</v>
      </c>
      <c r="D162" s="18" t="s">
        <v>6</v>
      </c>
      <c r="E162" s="38">
        <v>69</v>
      </c>
      <c r="F162" s="19">
        <v>3224</v>
      </c>
      <c r="G162" s="20" t="s">
        <v>197</v>
      </c>
    </row>
    <row r="163" spans="1:7" x14ac:dyDescent="0.25">
      <c r="A163" s="15">
        <v>6116</v>
      </c>
      <c r="B163" s="16" t="s">
        <v>198</v>
      </c>
      <c r="C163" s="17">
        <v>72612732139</v>
      </c>
      <c r="D163" s="18" t="s">
        <v>6</v>
      </c>
      <c r="E163" s="38">
        <v>1097.7</v>
      </c>
      <c r="F163" s="19">
        <v>3239</v>
      </c>
      <c r="G163" s="20" t="s">
        <v>32</v>
      </c>
    </row>
    <row r="164" spans="1:7" x14ac:dyDescent="0.25">
      <c r="A164" s="15">
        <v>6120</v>
      </c>
      <c r="B164" s="16" t="s">
        <v>199</v>
      </c>
      <c r="C164" s="17">
        <v>80160756974</v>
      </c>
      <c r="D164" s="18" t="s">
        <v>6</v>
      </c>
      <c r="E164" s="38">
        <v>337.5</v>
      </c>
      <c r="F164" s="19">
        <v>3222</v>
      </c>
      <c r="G164" s="20" t="s">
        <v>18</v>
      </c>
    </row>
    <row r="165" spans="1:7" x14ac:dyDescent="0.25">
      <c r="A165" s="15">
        <v>619</v>
      </c>
      <c r="B165" s="16" t="s">
        <v>200</v>
      </c>
      <c r="C165" s="17">
        <v>29197122421</v>
      </c>
      <c r="D165" s="18" t="s">
        <v>201</v>
      </c>
      <c r="E165" s="38">
        <v>4500</v>
      </c>
      <c r="F165" s="19">
        <v>3239</v>
      </c>
      <c r="G165" s="20" t="s">
        <v>32</v>
      </c>
    </row>
    <row r="166" spans="1:7" x14ac:dyDescent="0.25">
      <c r="A166" s="15">
        <v>619</v>
      </c>
      <c r="B166" s="16" t="s">
        <v>200</v>
      </c>
      <c r="C166" s="17">
        <v>29197122421</v>
      </c>
      <c r="D166" s="18" t="s">
        <v>201</v>
      </c>
      <c r="E166" s="38">
        <v>6625</v>
      </c>
      <c r="F166" s="19">
        <v>4227</v>
      </c>
      <c r="G166" s="20" t="s">
        <v>110</v>
      </c>
    </row>
    <row r="167" spans="1:7" x14ac:dyDescent="0.25">
      <c r="A167" s="15"/>
      <c r="B167" s="16" t="s">
        <v>21</v>
      </c>
      <c r="C167" s="17"/>
      <c r="D167" s="22" t="s">
        <v>22</v>
      </c>
      <c r="E167" s="38">
        <f>E165+E166</f>
        <v>11125</v>
      </c>
      <c r="F167" s="19"/>
      <c r="G167" s="20" t="s">
        <v>21</v>
      </c>
    </row>
    <row r="168" spans="1:7" x14ac:dyDescent="0.25">
      <c r="A168" s="15">
        <v>625</v>
      </c>
      <c r="B168" s="16" t="s">
        <v>202</v>
      </c>
      <c r="C168" s="17">
        <v>58335400167</v>
      </c>
      <c r="D168" s="18" t="s">
        <v>6</v>
      </c>
      <c r="E168" s="38">
        <v>1187.55</v>
      </c>
      <c r="F168" s="19">
        <v>3237</v>
      </c>
      <c r="G168" s="20" t="s">
        <v>35</v>
      </c>
    </row>
    <row r="169" spans="1:7" x14ac:dyDescent="0.25">
      <c r="A169" s="15">
        <v>6284</v>
      </c>
      <c r="B169" s="16" t="s">
        <v>203</v>
      </c>
      <c r="C169" s="17" t="s">
        <v>204</v>
      </c>
      <c r="D169" s="18" t="s">
        <v>6</v>
      </c>
      <c r="E169" s="38">
        <v>2000</v>
      </c>
      <c r="F169" s="19">
        <v>3239</v>
      </c>
      <c r="G169" s="20" t="s">
        <v>32</v>
      </c>
    </row>
    <row r="170" spans="1:7" x14ac:dyDescent="0.25">
      <c r="A170" s="15">
        <v>6332</v>
      </c>
      <c r="B170" s="16" t="s">
        <v>205</v>
      </c>
      <c r="C170" s="17" t="s">
        <v>206</v>
      </c>
      <c r="D170" s="18" t="s">
        <v>207</v>
      </c>
      <c r="E170" s="38">
        <v>450</v>
      </c>
      <c r="F170" s="19">
        <v>3211</v>
      </c>
      <c r="G170" s="20" t="s">
        <v>72</v>
      </c>
    </row>
    <row r="171" spans="1:7" x14ac:dyDescent="0.25">
      <c r="A171" s="15">
        <v>6439</v>
      </c>
      <c r="B171" s="16" t="s">
        <v>208</v>
      </c>
      <c r="C171" s="17">
        <v>4975586013</v>
      </c>
      <c r="D171" s="18" t="s">
        <v>59</v>
      </c>
      <c r="E171" s="38">
        <v>864.26</v>
      </c>
      <c r="F171" s="19">
        <v>3239</v>
      </c>
      <c r="G171" s="20" t="s">
        <v>32</v>
      </c>
    </row>
    <row r="172" spans="1:7" s="6" customFormat="1" x14ac:dyDescent="0.25">
      <c r="A172" s="15">
        <v>6440</v>
      </c>
      <c r="B172" s="16" t="s">
        <v>209</v>
      </c>
      <c r="C172" s="17">
        <v>57606909020</v>
      </c>
      <c r="D172" s="18" t="s">
        <v>210</v>
      </c>
      <c r="E172" s="38">
        <v>871</v>
      </c>
      <c r="F172" s="19">
        <v>3239</v>
      </c>
      <c r="G172" s="20" t="s">
        <v>32</v>
      </c>
    </row>
    <row r="173" spans="1:7" s="6" customFormat="1" x14ac:dyDescent="0.25">
      <c r="A173" s="15">
        <v>6452</v>
      </c>
      <c r="B173" s="16" t="s">
        <v>211</v>
      </c>
      <c r="C173" s="17">
        <v>83428941863</v>
      </c>
      <c r="D173" s="18" t="s">
        <v>6</v>
      </c>
      <c r="E173" s="38">
        <v>33.6</v>
      </c>
      <c r="F173" s="19">
        <v>3222</v>
      </c>
      <c r="G173" s="20" t="s">
        <v>18</v>
      </c>
    </row>
    <row r="174" spans="1:7" s="6" customFormat="1" x14ac:dyDescent="0.25">
      <c r="A174" s="15">
        <v>6463</v>
      </c>
      <c r="B174" s="16" t="s">
        <v>212</v>
      </c>
      <c r="C174" s="17">
        <v>80967267798</v>
      </c>
      <c r="D174" s="18" t="s">
        <v>6</v>
      </c>
      <c r="E174" s="38">
        <v>1690</v>
      </c>
      <c r="F174" s="19">
        <v>3239</v>
      </c>
      <c r="G174" s="20" t="s">
        <v>32</v>
      </c>
    </row>
    <row r="175" spans="1:7" s="6" customFormat="1" x14ac:dyDescent="0.25">
      <c r="A175" s="15">
        <v>6475</v>
      </c>
      <c r="B175" s="16" t="s">
        <v>213</v>
      </c>
      <c r="C175" s="17">
        <v>75550985023</v>
      </c>
      <c r="D175" s="18" t="s">
        <v>6</v>
      </c>
      <c r="E175" s="38">
        <v>3469.34</v>
      </c>
      <c r="F175" s="19">
        <v>3223</v>
      </c>
      <c r="G175" s="20" t="s">
        <v>43</v>
      </c>
    </row>
    <row r="176" spans="1:7" s="6" customFormat="1" x14ac:dyDescent="0.25">
      <c r="A176" s="15">
        <v>6447</v>
      </c>
      <c r="B176" s="16" t="s">
        <v>214</v>
      </c>
      <c r="C176" s="17" t="s">
        <v>215</v>
      </c>
      <c r="D176" s="18" t="s">
        <v>6</v>
      </c>
      <c r="E176" s="38">
        <v>275</v>
      </c>
      <c r="F176" s="19">
        <v>3222</v>
      </c>
      <c r="G176" s="20" t="s">
        <v>18</v>
      </c>
    </row>
    <row r="177" spans="1:7" s="6" customFormat="1" x14ac:dyDescent="0.25">
      <c r="A177" s="15">
        <v>6495</v>
      </c>
      <c r="B177" s="16" t="s">
        <v>216</v>
      </c>
      <c r="C177" s="17">
        <v>53848806583</v>
      </c>
      <c r="D177" s="18" t="s">
        <v>6</v>
      </c>
      <c r="E177" s="38">
        <v>25</v>
      </c>
      <c r="F177" s="19">
        <v>3221</v>
      </c>
      <c r="G177" s="20" t="s">
        <v>10</v>
      </c>
    </row>
    <row r="178" spans="1:7" s="6" customFormat="1" x14ac:dyDescent="0.25">
      <c r="A178" s="15">
        <v>6531</v>
      </c>
      <c r="B178" s="16" t="s">
        <v>217</v>
      </c>
      <c r="C178" s="17">
        <v>85423465677</v>
      </c>
      <c r="D178" s="18" t="s">
        <v>6</v>
      </c>
      <c r="E178" s="38">
        <v>21.25</v>
      </c>
      <c r="F178" s="19">
        <v>3295</v>
      </c>
      <c r="G178" s="20" t="s">
        <v>83</v>
      </c>
    </row>
    <row r="179" spans="1:7" s="6" customFormat="1" x14ac:dyDescent="0.25">
      <c r="A179" s="15">
        <v>654</v>
      </c>
      <c r="B179" s="16" t="s">
        <v>218</v>
      </c>
      <c r="C179" s="17" t="s">
        <v>219</v>
      </c>
      <c r="D179" s="18" t="s">
        <v>6</v>
      </c>
      <c r="E179" s="38">
        <v>1706.4</v>
      </c>
      <c r="F179" s="19">
        <v>32120</v>
      </c>
      <c r="G179" s="20" t="s">
        <v>220</v>
      </c>
    </row>
    <row r="180" spans="1:7" s="6" customFormat="1" x14ac:dyDescent="0.25">
      <c r="A180" s="15">
        <v>6604</v>
      </c>
      <c r="B180" s="16" t="s">
        <v>221</v>
      </c>
      <c r="C180" s="17">
        <v>54735957563</v>
      </c>
      <c r="D180" s="18" t="s">
        <v>76</v>
      </c>
      <c r="E180" s="38">
        <v>20</v>
      </c>
      <c r="F180" s="19">
        <v>3239</v>
      </c>
      <c r="G180" s="20" t="s">
        <v>32</v>
      </c>
    </row>
    <row r="181" spans="1:7" s="6" customFormat="1" x14ac:dyDescent="0.25">
      <c r="A181" s="15">
        <v>6611</v>
      </c>
      <c r="B181" s="16" t="s">
        <v>222</v>
      </c>
      <c r="C181" s="17" t="s">
        <v>223</v>
      </c>
      <c r="D181" s="18" t="s">
        <v>6</v>
      </c>
      <c r="E181" s="38">
        <v>12.22</v>
      </c>
      <c r="F181" s="19">
        <v>3232</v>
      </c>
      <c r="G181" s="20" t="s">
        <v>24</v>
      </c>
    </row>
    <row r="182" spans="1:7" s="6" customFormat="1" x14ac:dyDescent="0.25">
      <c r="A182" s="15">
        <v>6614</v>
      </c>
      <c r="B182" s="16" t="s">
        <v>224</v>
      </c>
      <c r="C182" s="17">
        <v>41317489366</v>
      </c>
      <c r="D182" s="18" t="s">
        <v>34</v>
      </c>
      <c r="E182" s="38">
        <v>139.15</v>
      </c>
      <c r="F182" s="19">
        <v>3223</v>
      </c>
      <c r="G182" s="20" t="s">
        <v>43</v>
      </c>
    </row>
    <row r="183" spans="1:7" s="6" customFormat="1" x14ac:dyDescent="0.25">
      <c r="A183" s="15">
        <v>6626</v>
      </c>
      <c r="B183" s="16" t="s">
        <v>225</v>
      </c>
      <c r="C183" s="17">
        <v>36940883588</v>
      </c>
      <c r="D183" s="18" t="s">
        <v>226</v>
      </c>
      <c r="E183" s="38">
        <v>5922.8</v>
      </c>
      <c r="F183" s="19">
        <v>3239</v>
      </c>
      <c r="G183" s="20" t="s">
        <v>32</v>
      </c>
    </row>
    <row r="184" spans="1:7" s="6" customFormat="1" x14ac:dyDescent="0.25">
      <c r="A184" s="15">
        <v>6654</v>
      </c>
      <c r="B184" s="16" t="s">
        <v>227</v>
      </c>
      <c r="C184" s="17">
        <v>98304275608</v>
      </c>
      <c r="D184" s="18" t="s">
        <v>12</v>
      </c>
      <c r="E184" s="38">
        <v>1590</v>
      </c>
      <c r="F184" s="19">
        <v>3239</v>
      </c>
      <c r="G184" s="20" t="s">
        <v>32</v>
      </c>
    </row>
    <row r="185" spans="1:7" s="6" customFormat="1" x14ac:dyDescent="0.25">
      <c r="A185" s="15">
        <v>6704</v>
      </c>
      <c r="B185" s="16" t="s">
        <v>228</v>
      </c>
      <c r="C185" s="17" t="s">
        <v>229</v>
      </c>
      <c r="D185" s="18" t="s">
        <v>6</v>
      </c>
      <c r="E185" s="38">
        <v>212.4</v>
      </c>
      <c r="F185" s="19">
        <v>3234</v>
      </c>
      <c r="G185" s="20" t="s">
        <v>13</v>
      </c>
    </row>
    <row r="186" spans="1:7" s="6" customFormat="1" x14ac:dyDescent="0.25">
      <c r="A186" s="15">
        <v>6673</v>
      </c>
      <c r="B186" s="16" t="s">
        <v>230</v>
      </c>
      <c r="C186" s="17">
        <v>20993636287</v>
      </c>
      <c r="D186" s="18" t="s">
        <v>79</v>
      </c>
      <c r="E186" s="38">
        <v>500</v>
      </c>
      <c r="F186" s="19">
        <v>3239</v>
      </c>
      <c r="G186" s="20" t="s">
        <v>32</v>
      </c>
    </row>
    <row r="187" spans="1:7" s="6" customFormat="1" x14ac:dyDescent="0.25">
      <c r="A187" s="15">
        <v>6675</v>
      </c>
      <c r="B187" s="16" t="s">
        <v>231</v>
      </c>
      <c r="C187" s="17">
        <v>19136164708</v>
      </c>
      <c r="D187" s="18" t="s">
        <v>232</v>
      </c>
      <c r="E187" s="38">
        <v>21.14</v>
      </c>
      <c r="F187" s="19">
        <v>3234</v>
      </c>
      <c r="G187" s="20" t="s">
        <v>13</v>
      </c>
    </row>
    <row r="188" spans="1:7" x14ac:dyDescent="0.25">
      <c r="A188" s="15">
        <v>6716</v>
      </c>
      <c r="B188" s="16" t="s">
        <v>233</v>
      </c>
      <c r="C188" s="17">
        <v>54643367977</v>
      </c>
      <c r="D188" s="18" t="s">
        <v>39</v>
      </c>
      <c r="E188" s="38">
        <v>9708.75</v>
      </c>
      <c r="F188" s="19">
        <v>3239</v>
      </c>
      <c r="G188" s="20" t="s">
        <v>32</v>
      </c>
    </row>
    <row r="189" spans="1:7" x14ac:dyDescent="0.25">
      <c r="A189" s="15">
        <v>675</v>
      </c>
      <c r="B189" s="16" t="s">
        <v>234</v>
      </c>
      <c r="C189" s="17">
        <v>37836302645</v>
      </c>
      <c r="D189" s="18" t="s">
        <v>6</v>
      </c>
      <c r="E189" s="38">
        <v>796.32</v>
      </c>
      <c r="F189" s="19">
        <v>3213</v>
      </c>
      <c r="G189" s="20" t="s">
        <v>128</v>
      </c>
    </row>
    <row r="190" spans="1:7" x14ac:dyDescent="0.25">
      <c r="A190" s="15">
        <v>6765</v>
      </c>
      <c r="B190" s="16" t="s">
        <v>235</v>
      </c>
      <c r="C190" s="17">
        <v>2023029348</v>
      </c>
      <c r="D190" s="18" t="s">
        <v>236</v>
      </c>
      <c r="E190" s="38">
        <v>13.08</v>
      </c>
      <c r="F190" s="19">
        <v>3222</v>
      </c>
      <c r="G190" s="20" t="s">
        <v>18</v>
      </c>
    </row>
    <row r="191" spans="1:7" x14ac:dyDescent="0.25">
      <c r="A191" s="15">
        <v>6779</v>
      </c>
      <c r="B191" s="16" t="s">
        <v>237</v>
      </c>
      <c r="C191" s="17">
        <v>4807307105</v>
      </c>
      <c r="D191" s="18" t="s">
        <v>6</v>
      </c>
      <c r="E191" s="38">
        <v>4985.3999999999996</v>
      </c>
      <c r="F191" s="19">
        <v>3239</v>
      </c>
      <c r="G191" s="20" t="s">
        <v>32</v>
      </c>
    </row>
    <row r="192" spans="1:7" x14ac:dyDescent="0.25">
      <c r="A192" s="15">
        <v>6779</v>
      </c>
      <c r="B192" s="16" t="s">
        <v>237</v>
      </c>
      <c r="C192" s="17">
        <v>4807307105</v>
      </c>
      <c r="D192" s="18" t="s">
        <v>6</v>
      </c>
      <c r="E192" s="38">
        <v>200</v>
      </c>
      <c r="F192" s="19">
        <v>3953</v>
      </c>
      <c r="G192" s="20" t="s">
        <v>166</v>
      </c>
    </row>
    <row r="193" spans="1:7" x14ac:dyDescent="0.25">
      <c r="A193" s="15"/>
      <c r="B193" s="16"/>
      <c r="C193" s="17"/>
      <c r="D193" s="22" t="s">
        <v>22</v>
      </c>
      <c r="E193" s="38">
        <f>E191+E192</f>
        <v>5185.3999999999996</v>
      </c>
      <c r="F193" s="19"/>
      <c r="G193" s="20"/>
    </row>
    <row r="194" spans="1:7" x14ac:dyDescent="0.25">
      <c r="A194" s="15">
        <v>6797</v>
      </c>
      <c r="B194" s="16" t="s">
        <v>238</v>
      </c>
      <c r="C194" s="17" t="s">
        <v>239</v>
      </c>
      <c r="D194" s="23" t="s">
        <v>240</v>
      </c>
      <c r="E194" s="38">
        <v>49.72</v>
      </c>
      <c r="F194" s="19">
        <v>3222</v>
      </c>
      <c r="G194" s="20" t="s">
        <v>18</v>
      </c>
    </row>
    <row r="195" spans="1:7" x14ac:dyDescent="0.25">
      <c r="A195" s="15">
        <v>6805</v>
      </c>
      <c r="B195" s="16" t="s">
        <v>241</v>
      </c>
      <c r="C195" s="17">
        <v>67567085429</v>
      </c>
      <c r="D195" s="18" t="s">
        <v>12</v>
      </c>
      <c r="E195" s="38">
        <v>2187.5</v>
      </c>
      <c r="F195" s="19">
        <v>3232</v>
      </c>
      <c r="G195" s="20" t="s">
        <v>24</v>
      </c>
    </row>
    <row r="196" spans="1:7" ht="30" x14ac:dyDescent="0.25">
      <c r="A196" s="15">
        <v>6812</v>
      </c>
      <c r="B196" s="16" t="s">
        <v>242</v>
      </c>
      <c r="C196" s="17">
        <v>38032909034</v>
      </c>
      <c r="D196" s="18" t="s">
        <v>6</v>
      </c>
      <c r="E196" s="38">
        <v>1582.5</v>
      </c>
      <c r="F196" s="19">
        <v>3239</v>
      </c>
      <c r="G196" s="20" t="s">
        <v>32</v>
      </c>
    </row>
    <row r="197" spans="1:7" x14ac:dyDescent="0.25">
      <c r="A197" s="15">
        <v>6825</v>
      </c>
      <c r="B197" s="16" t="s">
        <v>243</v>
      </c>
      <c r="C197" s="17">
        <v>84098788294</v>
      </c>
      <c r="D197" s="18" t="s">
        <v>6</v>
      </c>
      <c r="E197" s="38">
        <v>251.55</v>
      </c>
      <c r="F197" s="19">
        <v>3225</v>
      </c>
      <c r="G197" s="20" t="s">
        <v>19</v>
      </c>
    </row>
    <row r="198" spans="1:7" x14ac:dyDescent="0.25">
      <c r="A198" s="15">
        <v>6831</v>
      </c>
      <c r="B198" s="16" t="s">
        <v>244</v>
      </c>
      <c r="C198" s="17">
        <v>26399921658</v>
      </c>
      <c r="D198" s="18" t="s">
        <v>34</v>
      </c>
      <c r="E198" s="38">
        <v>187.5</v>
      </c>
      <c r="F198" s="19">
        <v>3239</v>
      </c>
      <c r="G198" s="20" t="s">
        <v>32</v>
      </c>
    </row>
    <row r="199" spans="1:7" x14ac:dyDescent="0.25">
      <c r="A199" s="15">
        <v>6832</v>
      </c>
      <c r="B199" s="16" t="s">
        <v>245</v>
      </c>
      <c r="C199" s="17">
        <v>81291790468</v>
      </c>
      <c r="D199" s="18" t="s">
        <v>6</v>
      </c>
      <c r="E199" s="38">
        <v>75.58</v>
      </c>
      <c r="F199" s="19">
        <v>4124</v>
      </c>
      <c r="G199" s="20" t="s">
        <v>158</v>
      </c>
    </row>
    <row r="200" spans="1:7" x14ac:dyDescent="0.25">
      <c r="A200" s="15">
        <v>6834</v>
      </c>
      <c r="B200" s="16" t="s">
        <v>246</v>
      </c>
      <c r="C200" s="17">
        <v>38408501201</v>
      </c>
      <c r="D200" s="18" t="s">
        <v>247</v>
      </c>
      <c r="E200" s="38">
        <v>2437.5</v>
      </c>
      <c r="F200" s="19">
        <v>3239</v>
      </c>
      <c r="G200" s="20" t="s">
        <v>32</v>
      </c>
    </row>
    <row r="201" spans="1:7" x14ac:dyDescent="0.25">
      <c r="A201" s="15">
        <v>6836</v>
      </c>
      <c r="B201" s="16" t="s">
        <v>248</v>
      </c>
      <c r="C201" s="17">
        <v>68761165091</v>
      </c>
      <c r="D201" s="18" t="s">
        <v>249</v>
      </c>
      <c r="E201" s="38">
        <v>28.58</v>
      </c>
      <c r="F201" s="19">
        <v>3222</v>
      </c>
      <c r="G201" s="20" t="s">
        <v>18</v>
      </c>
    </row>
    <row r="202" spans="1:7" s="6" customFormat="1" x14ac:dyDescent="0.25">
      <c r="A202" s="15">
        <v>6837</v>
      </c>
      <c r="B202" s="16" t="s">
        <v>250</v>
      </c>
      <c r="C202" s="17">
        <v>44815886959</v>
      </c>
      <c r="D202" s="18" t="s">
        <v>251</v>
      </c>
      <c r="E202" s="38">
        <v>18</v>
      </c>
      <c r="F202" s="19">
        <v>3211</v>
      </c>
      <c r="G202" s="20" t="s">
        <v>72</v>
      </c>
    </row>
    <row r="203" spans="1:7" s="6" customFormat="1" x14ac:dyDescent="0.25">
      <c r="A203" s="15">
        <v>6838</v>
      </c>
      <c r="B203" s="16" t="s">
        <v>252</v>
      </c>
      <c r="C203" s="17">
        <v>9746817380</v>
      </c>
      <c r="D203" s="18" t="s">
        <v>251</v>
      </c>
      <c r="E203" s="38">
        <v>12</v>
      </c>
      <c r="F203" s="19">
        <v>3211</v>
      </c>
      <c r="G203" s="20" t="s">
        <v>72</v>
      </c>
    </row>
    <row r="204" spans="1:7" s="6" customFormat="1" x14ac:dyDescent="0.25">
      <c r="A204" s="15">
        <v>6841</v>
      </c>
      <c r="B204" s="16" t="s">
        <v>253</v>
      </c>
      <c r="C204" s="17" t="s">
        <v>254</v>
      </c>
      <c r="D204" s="18" t="s">
        <v>255</v>
      </c>
      <c r="E204" s="38">
        <v>91.9</v>
      </c>
      <c r="F204" s="19">
        <v>3221</v>
      </c>
      <c r="G204" s="20" t="s">
        <v>10</v>
      </c>
    </row>
    <row r="205" spans="1:7" s="6" customFormat="1" x14ac:dyDescent="0.25">
      <c r="A205" s="15">
        <v>6842</v>
      </c>
      <c r="B205" s="16" t="s">
        <v>256</v>
      </c>
      <c r="C205" s="17" t="s">
        <v>257</v>
      </c>
      <c r="D205" s="18" t="s">
        <v>258</v>
      </c>
      <c r="E205" s="38">
        <v>2991</v>
      </c>
      <c r="F205" s="19">
        <v>3211</v>
      </c>
      <c r="G205" s="20" t="s">
        <v>72</v>
      </c>
    </row>
    <row r="206" spans="1:7" s="6" customFormat="1" x14ac:dyDescent="0.25">
      <c r="A206" s="15">
        <v>6846</v>
      </c>
      <c r="B206" s="16" t="s">
        <v>259</v>
      </c>
      <c r="C206" s="17">
        <v>16391096016</v>
      </c>
      <c r="D206" s="18" t="s">
        <v>39</v>
      </c>
      <c r="E206" s="38">
        <v>13.27</v>
      </c>
      <c r="F206" s="19">
        <v>3294</v>
      </c>
      <c r="G206" s="20" t="s">
        <v>106</v>
      </c>
    </row>
    <row r="207" spans="1:7" s="6" customFormat="1" x14ac:dyDescent="0.25">
      <c r="A207" s="15">
        <v>6847</v>
      </c>
      <c r="B207" s="16" t="s">
        <v>260</v>
      </c>
      <c r="C207" s="17">
        <v>14681568582</v>
      </c>
      <c r="D207" s="18" t="s">
        <v>16</v>
      </c>
      <c r="E207" s="38">
        <v>32</v>
      </c>
      <c r="F207" s="19">
        <v>3239</v>
      </c>
      <c r="G207" s="20" t="s">
        <v>32</v>
      </c>
    </row>
    <row r="208" spans="1:7" s="6" customFormat="1" x14ac:dyDescent="0.25">
      <c r="A208" s="15">
        <v>6867</v>
      </c>
      <c r="B208" s="16" t="s">
        <v>261</v>
      </c>
      <c r="C208" s="17">
        <v>21242651756</v>
      </c>
      <c r="D208" s="18" t="s">
        <v>262</v>
      </c>
      <c r="E208" s="38">
        <v>2.5</v>
      </c>
      <c r="F208" s="19">
        <v>3222</v>
      </c>
      <c r="G208" s="20" t="s">
        <v>18</v>
      </c>
    </row>
    <row r="209" spans="1:7" s="6" customFormat="1" x14ac:dyDescent="0.25">
      <c r="A209" s="15">
        <v>687</v>
      </c>
      <c r="B209" s="16" t="s">
        <v>263</v>
      </c>
      <c r="C209" s="17">
        <v>87939104217</v>
      </c>
      <c r="D209" s="18" t="s">
        <v>6</v>
      </c>
      <c r="E209" s="38">
        <v>635.59</v>
      </c>
      <c r="F209" s="19">
        <v>3431</v>
      </c>
      <c r="G209" s="20" t="s">
        <v>108</v>
      </c>
    </row>
    <row r="210" spans="1:7" s="6" customFormat="1" x14ac:dyDescent="0.25">
      <c r="A210" s="15">
        <v>6877</v>
      </c>
      <c r="B210" s="16" t="s">
        <v>264</v>
      </c>
      <c r="C210" s="17">
        <v>12468366739</v>
      </c>
      <c r="D210" s="18" t="s">
        <v>265</v>
      </c>
      <c r="E210" s="38">
        <v>9.6</v>
      </c>
      <c r="F210" s="19">
        <v>3222</v>
      </c>
      <c r="G210" s="20" t="s">
        <v>18</v>
      </c>
    </row>
    <row r="211" spans="1:7" s="6" customFormat="1" x14ac:dyDescent="0.25">
      <c r="A211" s="15">
        <v>6878</v>
      </c>
      <c r="B211" s="16" t="s">
        <v>266</v>
      </c>
      <c r="C211" s="17">
        <v>63858041173</v>
      </c>
      <c r="D211" s="18" t="s">
        <v>71</v>
      </c>
      <c r="E211" s="38">
        <v>19.079999999999998</v>
      </c>
      <c r="F211" s="19">
        <v>3222</v>
      </c>
      <c r="G211" s="20" t="s">
        <v>18</v>
      </c>
    </row>
    <row r="212" spans="1:7" s="6" customFormat="1" x14ac:dyDescent="0.25">
      <c r="A212" s="15">
        <v>6879</v>
      </c>
      <c r="B212" s="16" t="s">
        <v>267</v>
      </c>
      <c r="C212" s="17">
        <v>49713752334</v>
      </c>
      <c r="D212" s="18" t="s">
        <v>268</v>
      </c>
      <c r="E212" s="38">
        <v>2.54</v>
      </c>
      <c r="F212" s="19">
        <v>3222</v>
      </c>
      <c r="G212" s="20" t="s">
        <v>18</v>
      </c>
    </row>
    <row r="213" spans="1:7" s="6" customFormat="1" x14ac:dyDescent="0.25">
      <c r="A213" s="15">
        <v>6880</v>
      </c>
      <c r="B213" s="16" t="s">
        <v>269</v>
      </c>
      <c r="C213" s="17">
        <v>643859701</v>
      </c>
      <c r="D213" s="18" t="s">
        <v>270</v>
      </c>
      <c r="E213" s="38">
        <v>18.5</v>
      </c>
      <c r="F213" s="19">
        <v>3222</v>
      </c>
      <c r="G213" s="20" t="s">
        <v>18</v>
      </c>
    </row>
    <row r="214" spans="1:7" s="6" customFormat="1" x14ac:dyDescent="0.25">
      <c r="A214" s="15">
        <v>722</v>
      </c>
      <c r="B214" s="16" t="s">
        <v>271</v>
      </c>
      <c r="C214" s="17">
        <v>84947290034</v>
      </c>
      <c r="D214" s="18" t="s">
        <v>57</v>
      </c>
      <c r="E214" s="38">
        <v>35043.199999999997</v>
      </c>
      <c r="F214" s="19">
        <v>4124</v>
      </c>
      <c r="G214" s="20" t="s">
        <v>158</v>
      </c>
    </row>
    <row r="215" spans="1:7" s="6" customFormat="1" x14ac:dyDescent="0.25">
      <c r="A215" s="15">
        <v>96</v>
      </c>
      <c r="B215" s="16" t="s">
        <v>272</v>
      </c>
      <c r="C215" s="17" t="s">
        <v>273</v>
      </c>
      <c r="D215" s="18" t="s">
        <v>59</v>
      </c>
      <c r="E215" s="38">
        <v>900</v>
      </c>
      <c r="F215" s="19">
        <v>3239</v>
      </c>
      <c r="G215" s="20" t="s">
        <v>32</v>
      </c>
    </row>
    <row r="216" spans="1:7" s="6" customFormat="1" ht="21" customHeight="1" x14ac:dyDescent="0.25">
      <c r="A216" s="24" t="s">
        <v>274</v>
      </c>
      <c r="B216" s="25"/>
      <c r="C216" s="26"/>
      <c r="D216" s="25"/>
      <c r="E216" s="56">
        <f>SUM(E9:E215)-E16-E23-E29-E33-E41-E47-E60-E66-E70-E78-E95-E122-E125-E136-E147-E156-E159-E167-E193</f>
        <v>477333.39000000031</v>
      </c>
      <c r="F216" s="27"/>
      <c r="G216" s="28"/>
    </row>
    <row r="217" spans="1:7" s="6" customFormat="1" x14ac:dyDescent="0.25">
      <c r="A217" s="29"/>
      <c r="B217" s="30"/>
      <c r="C217" s="31"/>
      <c r="D217" s="30"/>
      <c r="E217" s="38"/>
      <c r="F217" s="32"/>
      <c r="G217" s="35"/>
    </row>
    <row r="218" spans="1:7" s="6" customFormat="1" x14ac:dyDescent="0.25">
      <c r="A218" s="24" t="s">
        <v>275</v>
      </c>
      <c r="B218" s="25"/>
      <c r="C218" s="26"/>
      <c r="D218" s="25"/>
      <c r="E218" s="56"/>
      <c r="F218" s="27"/>
      <c r="G218" s="28"/>
    </row>
    <row r="219" spans="1:7" s="6" customFormat="1" x14ac:dyDescent="0.25">
      <c r="A219" s="36">
        <v>6848</v>
      </c>
      <c r="B219" s="18" t="s">
        <v>276</v>
      </c>
      <c r="C219" s="17" t="s">
        <v>277</v>
      </c>
      <c r="D219" s="18" t="s">
        <v>6</v>
      </c>
      <c r="E219" s="38">
        <v>2378.75</v>
      </c>
      <c r="F219" s="19">
        <v>32219</v>
      </c>
      <c r="G219" s="20" t="s">
        <v>278</v>
      </c>
    </row>
    <row r="220" spans="1:7" s="6" customFormat="1" x14ac:dyDescent="0.25">
      <c r="A220" s="36">
        <v>5001</v>
      </c>
      <c r="B220" s="18" t="s">
        <v>279</v>
      </c>
      <c r="C220" s="17" t="s">
        <v>280</v>
      </c>
      <c r="D220" s="18" t="s">
        <v>281</v>
      </c>
      <c r="E220" s="38">
        <v>1043</v>
      </c>
      <c r="F220" s="19">
        <v>4221</v>
      </c>
      <c r="G220" s="20" t="s">
        <v>282</v>
      </c>
    </row>
    <row r="221" spans="1:7" s="6" customFormat="1" ht="30" x14ac:dyDescent="0.25">
      <c r="A221" s="36">
        <v>6635</v>
      </c>
      <c r="B221" s="16" t="s">
        <v>283</v>
      </c>
      <c r="C221" s="17" t="s">
        <v>284</v>
      </c>
      <c r="D221" s="18" t="s">
        <v>6</v>
      </c>
      <c r="E221" s="38">
        <v>675</v>
      </c>
      <c r="F221" s="19">
        <v>3213</v>
      </c>
      <c r="G221" s="20" t="s">
        <v>128</v>
      </c>
    </row>
    <row r="222" spans="1:7" s="6" customFormat="1" x14ac:dyDescent="0.25">
      <c r="A222" s="24" t="s">
        <v>285</v>
      </c>
      <c r="B222" s="25"/>
      <c r="C222" s="26"/>
      <c r="D222" s="25"/>
      <c r="E222" s="56">
        <f>E219+E220+E221</f>
        <v>4096.75</v>
      </c>
      <c r="F222" s="27"/>
      <c r="G222" s="28"/>
    </row>
    <row r="223" spans="1:7" x14ac:dyDescent="0.25">
      <c r="A223" s="29"/>
      <c r="B223" s="30"/>
      <c r="C223" s="31"/>
      <c r="D223" s="30"/>
      <c r="E223" s="38"/>
      <c r="F223" s="34"/>
      <c r="G223" s="33"/>
    </row>
    <row r="224" spans="1:7" x14ac:dyDescent="0.25">
      <c r="A224" s="24" t="s">
        <v>286</v>
      </c>
      <c r="B224" s="25"/>
      <c r="C224" s="26">
        <v>52634238587</v>
      </c>
      <c r="D224" s="25"/>
      <c r="E224" s="56"/>
      <c r="F224" s="27"/>
      <c r="G224" s="28"/>
    </row>
    <row r="225" spans="1:7" x14ac:dyDescent="0.25">
      <c r="A225" s="15"/>
      <c r="B225" s="18"/>
      <c r="C225" s="17"/>
      <c r="D225" s="18"/>
      <c r="E225" s="38">
        <v>504</v>
      </c>
      <c r="F225" s="19">
        <v>3295</v>
      </c>
      <c r="G225" s="20" t="s">
        <v>83</v>
      </c>
    </row>
    <row r="226" spans="1:7" x14ac:dyDescent="0.25">
      <c r="A226" s="24" t="s">
        <v>287</v>
      </c>
      <c r="B226" s="25"/>
      <c r="C226" s="37"/>
      <c r="D226" s="25"/>
      <c r="E226" s="56">
        <f>E225</f>
        <v>504</v>
      </c>
      <c r="F226" s="27"/>
      <c r="G226" s="28"/>
    </row>
    <row r="227" spans="1:7" x14ac:dyDescent="0.25">
      <c r="A227" s="29"/>
      <c r="B227" s="30"/>
      <c r="C227" s="31"/>
      <c r="D227" s="30"/>
      <c r="E227" s="38"/>
      <c r="F227" s="34"/>
      <c r="G227" s="35"/>
    </row>
    <row r="228" spans="1:7" x14ac:dyDescent="0.25">
      <c r="A228" s="24" t="s">
        <v>288</v>
      </c>
      <c r="B228" s="25"/>
      <c r="C228" s="26"/>
      <c r="D228" s="25"/>
      <c r="E228" s="56"/>
      <c r="F228" s="27"/>
      <c r="G228" s="28"/>
    </row>
    <row r="229" spans="1:7" x14ac:dyDescent="0.25">
      <c r="A229" s="15"/>
      <c r="B229" s="18"/>
      <c r="C229" s="17"/>
      <c r="D229" s="21"/>
      <c r="E229" s="38">
        <f>14019.04+77.26</f>
        <v>14096.300000000001</v>
      </c>
      <c r="F229" s="19">
        <v>3211</v>
      </c>
      <c r="G229" s="20" t="s">
        <v>289</v>
      </c>
    </row>
    <row r="230" spans="1:7" x14ac:dyDescent="0.25">
      <c r="A230" s="15"/>
      <c r="B230" s="18"/>
      <c r="C230" s="17"/>
      <c r="D230" s="18"/>
      <c r="E230" s="38">
        <v>15236.99</v>
      </c>
      <c r="F230" s="19">
        <v>3211</v>
      </c>
      <c r="G230" s="20" t="s">
        <v>290</v>
      </c>
    </row>
    <row r="231" spans="1:7" ht="30" x14ac:dyDescent="0.25">
      <c r="A231" s="15"/>
      <c r="B231" s="18"/>
      <c r="C231" s="17"/>
      <c r="D231" s="18"/>
      <c r="E231" s="38">
        <v>585</v>
      </c>
      <c r="F231" s="19">
        <v>3241</v>
      </c>
      <c r="G231" s="20" t="s">
        <v>291</v>
      </c>
    </row>
    <row r="232" spans="1:7" x14ac:dyDescent="0.25">
      <c r="A232" s="15"/>
      <c r="B232" s="18"/>
      <c r="C232" s="17"/>
      <c r="D232" s="18"/>
      <c r="E232" s="38"/>
      <c r="F232" s="19"/>
      <c r="G232" s="20"/>
    </row>
    <row r="233" spans="1:7" x14ac:dyDescent="0.25">
      <c r="A233" s="15"/>
      <c r="B233" s="18"/>
      <c r="C233" s="17"/>
      <c r="D233" s="21"/>
      <c r="E233" s="38">
        <f>329797.63+13186.08+100626.53+67945.45+127577.32</f>
        <v>639133.01</v>
      </c>
      <c r="F233" s="19">
        <v>3111</v>
      </c>
      <c r="G233" s="20" t="s">
        <v>292</v>
      </c>
    </row>
    <row r="234" spans="1:7" x14ac:dyDescent="0.25">
      <c r="A234" s="15"/>
      <c r="B234" s="18"/>
      <c r="C234" s="17"/>
      <c r="D234" s="21"/>
      <c r="E234" s="38">
        <v>3199.31</v>
      </c>
      <c r="F234" s="19">
        <v>3131</v>
      </c>
      <c r="G234" s="20" t="s">
        <v>293</v>
      </c>
    </row>
    <row r="235" spans="1:7" x14ac:dyDescent="0.25">
      <c r="A235" s="15"/>
      <c r="B235" s="18"/>
      <c r="C235" s="17"/>
      <c r="D235" s="21"/>
      <c r="E235" s="38">
        <v>101792.86</v>
      </c>
      <c r="F235" s="19">
        <v>3132</v>
      </c>
      <c r="G235" s="20" t="s">
        <v>294</v>
      </c>
    </row>
    <row r="236" spans="1:7" x14ac:dyDescent="0.25">
      <c r="A236" s="15"/>
      <c r="B236" s="18"/>
      <c r="C236" s="17"/>
      <c r="D236" s="21"/>
      <c r="E236" s="38">
        <f>14346.41</f>
        <v>14346.41</v>
      </c>
      <c r="F236" s="19">
        <v>3212</v>
      </c>
      <c r="G236" s="20" t="s">
        <v>295</v>
      </c>
    </row>
    <row r="237" spans="1:7" x14ac:dyDescent="0.25">
      <c r="A237" s="15"/>
      <c r="B237" s="18"/>
      <c r="C237" s="17"/>
      <c r="D237" s="18"/>
      <c r="E237" s="38">
        <f>3410.9+43.49</f>
        <v>3454.39</v>
      </c>
      <c r="F237" s="19">
        <v>3121</v>
      </c>
      <c r="G237" s="20" t="s">
        <v>296</v>
      </c>
    </row>
    <row r="238" spans="1:7" x14ac:dyDescent="0.25">
      <c r="A238" s="24" t="s">
        <v>297</v>
      </c>
      <c r="B238" s="25"/>
      <c r="C238" s="26"/>
      <c r="D238" s="25"/>
      <c r="E238" s="56">
        <f>SUM(E229:E237)</f>
        <v>791844.27000000014</v>
      </c>
      <c r="F238" s="27"/>
      <c r="G238" s="28"/>
    </row>
    <row r="239" spans="1:7" x14ac:dyDescent="0.25">
      <c r="A239" s="29"/>
      <c r="B239" s="30"/>
      <c r="C239" s="31"/>
      <c r="D239" s="30"/>
      <c r="E239" s="38"/>
      <c r="F239" s="34"/>
      <c r="G239" s="35"/>
    </row>
    <row r="240" spans="1:7" x14ac:dyDescent="0.25">
      <c r="A240" s="24" t="s">
        <v>298</v>
      </c>
      <c r="B240" s="25"/>
      <c r="C240" s="37"/>
      <c r="D240" s="25"/>
      <c r="E240" s="56"/>
      <c r="F240" s="27"/>
      <c r="G240" s="28"/>
    </row>
    <row r="241" spans="1:7" x14ac:dyDescent="0.25">
      <c r="A241" s="15"/>
      <c r="B241" s="18" t="s">
        <v>299</v>
      </c>
      <c r="C241" s="17"/>
      <c r="D241" s="18"/>
      <c r="E241" s="38">
        <v>1614.03</v>
      </c>
      <c r="F241" s="19">
        <v>3237</v>
      </c>
      <c r="G241" s="20" t="s">
        <v>300</v>
      </c>
    </row>
    <row r="242" spans="1:7" x14ac:dyDescent="0.25">
      <c r="A242" s="15"/>
      <c r="B242" s="18" t="s">
        <v>301</v>
      </c>
      <c r="C242" s="17"/>
      <c r="D242" s="18"/>
      <c r="E242" s="38">
        <v>1537.66</v>
      </c>
      <c r="F242" s="19">
        <v>3237</v>
      </c>
      <c r="G242" s="20" t="s">
        <v>300</v>
      </c>
    </row>
    <row r="243" spans="1:7" x14ac:dyDescent="0.25">
      <c r="A243" s="15"/>
      <c r="B243" s="18" t="s">
        <v>302</v>
      </c>
      <c r="C243" s="17"/>
      <c r="D243" s="18"/>
      <c r="E243" s="38">
        <v>842.68</v>
      </c>
      <c r="F243" s="19">
        <v>3237</v>
      </c>
      <c r="G243" s="20" t="s">
        <v>300</v>
      </c>
    </row>
    <row r="244" spans="1:7" x14ac:dyDescent="0.25">
      <c r="A244" s="39"/>
      <c r="B244" s="40" t="s">
        <v>303</v>
      </c>
      <c r="C244" s="41"/>
      <c r="D244" s="40"/>
      <c r="E244" s="57">
        <v>822.38</v>
      </c>
      <c r="F244" s="42">
        <v>3237</v>
      </c>
      <c r="G244" s="43" t="s">
        <v>300</v>
      </c>
    </row>
    <row r="245" spans="1:7" x14ac:dyDescent="0.25">
      <c r="A245" s="44"/>
      <c r="B245" s="45" t="s">
        <v>304</v>
      </c>
      <c r="C245" s="46"/>
      <c r="D245" s="45"/>
      <c r="E245" s="58">
        <v>1332.88</v>
      </c>
      <c r="F245" s="47">
        <v>3237</v>
      </c>
      <c r="G245" s="48" t="s">
        <v>300</v>
      </c>
    </row>
    <row r="246" spans="1:7" x14ac:dyDescent="0.25">
      <c r="A246" s="44"/>
      <c r="B246" s="45" t="s">
        <v>305</v>
      </c>
      <c r="C246" s="46"/>
      <c r="D246" s="45"/>
      <c r="E246" s="58">
        <v>1642.36</v>
      </c>
      <c r="F246" s="47">
        <v>3237</v>
      </c>
      <c r="G246" s="48" t="s">
        <v>300</v>
      </c>
    </row>
    <row r="247" spans="1:7" x14ac:dyDescent="0.25">
      <c r="A247" s="44"/>
      <c r="B247" s="45" t="s">
        <v>306</v>
      </c>
      <c r="C247" s="46"/>
      <c r="D247" s="45"/>
      <c r="E247" s="58">
        <v>2551.5</v>
      </c>
      <c r="F247" s="47">
        <v>3237</v>
      </c>
      <c r="G247" s="48" t="s">
        <v>300</v>
      </c>
    </row>
    <row r="248" spans="1:7" x14ac:dyDescent="0.25">
      <c r="A248" s="44"/>
      <c r="B248" s="45" t="s">
        <v>307</v>
      </c>
      <c r="C248" s="46"/>
      <c r="D248" s="45"/>
      <c r="E248" s="58">
        <v>1573.41</v>
      </c>
      <c r="F248" s="47">
        <v>3237</v>
      </c>
      <c r="G248" s="48" t="s">
        <v>300</v>
      </c>
    </row>
    <row r="249" spans="1:7" x14ac:dyDescent="0.25">
      <c r="A249" s="44"/>
      <c r="B249" s="45" t="s">
        <v>308</v>
      </c>
      <c r="C249" s="46"/>
      <c r="D249" s="45"/>
      <c r="E249" s="58">
        <v>994.33</v>
      </c>
      <c r="F249" s="47">
        <v>3237</v>
      </c>
      <c r="G249" s="48" t="s">
        <v>300</v>
      </c>
    </row>
    <row r="250" spans="1:7" x14ac:dyDescent="0.25">
      <c r="A250" s="74"/>
      <c r="B250" s="75" t="s">
        <v>309</v>
      </c>
      <c r="C250" s="76"/>
      <c r="D250" s="75"/>
      <c r="E250" s="77">
        <v>1167.57</v>
      </c>
      <c r="F250" s="78">
        <v>3237</v>
      </c>
      <c r="G250" s="79" t="s">
        <v>300</v>
      </c>
    </row>
    <row r="251" spans="1:7" x14ac:dyDescent="0.25">
      <c r="A251" s="49"/>
      <c r="B251" s="50" t="s">
        <v>310</v>
      </c>
      <c r="C251" s="51"/>
      <c r="D251" s="50"/>
      <c r="E251" s="59">
        <v>1324.65</v>
      </c>
      <c r="F251" s="52">
        <v>3237</v>
      </c>
      <c r="G251" s="53" t="s">
        <v>300</v>
      </c>
    </row>
    <row r="252" spans="1:7" x14ac:dyDescent="0.25">
      <c r="A252" s="44"/>
      <c r="B252" s="45" t="s">
        <v>311</v>
      </c>
      <c r="C252" s="46"/>
      <c r="D252" s="45"/>
      <c r="E252" s="58">
        <v>4058.15</v>
      </c>
      <c r="F252" s="47">
        <v>3237</v>
      </c>
      <c r="G252" s="48" t="s">
        <v>300</v>
      </c>
    </row>
    <row r="253" spans="1:7" x14ac:dyDescent="0.25">
      <c r="A253" s="44"/>
      <c r="B253" s="45" t="s">
        <v>312</v>
      </c>
      <c r="C253" s="46"/>
      <c r="D253" s="45"/>
      <c r="E253" s="58">
        <v>2254.21</v>
      </c>
      <c r="F253" s="47">
        <v>3237</v>
      </c>
      <c r="G253" s="48" t="s">
        <v>300</v>
      </c>
    </row>
    <row r="254" spans="1:7" x14ac:dyDescent="0.25">
      <c r="A254" s="44"/>
      <c r="B254" s="45" t="s">
        <v>313</v>
      </c>
      <c r="C254" s="46"/>
      <c r="D254" s="45"/>
      <c r="E254" s="58">
        <v>2356.35</v>
      </c>
      <c r="F254" s="47">
        <v>3237</v>
      </c>
      <c r="G254" s="48" t="s">
        <v>300</v>
      </c>
    </row>
    <row r="255" spans="1:7" x14ac:dyDescent="0.25">
      <c r="A255" s="44"/>
      <c r="B255" s="45" t="s">
        <v>314</v>
      </c>
      <c r="C255" s="46"/>
      <c r="D255" s="45"/>
      <c r="E255" s="58">
        <v>2662.12</v>
      </c>
      <c r="F255" s="47">
        <v>3237</v>
      </c>
      <c r="G255" s="48" t="s">
        <v>300</v>
      </c>
    </row>
    <row r="256" spans="1:7" x14ac:dyDescent="0.25">
      <c r="A256" s="44"/>
      <c r="B256" s="45" t="s">
        <v>315</v>
      </c>
      <c r="C256" s="46"/>
      <c r="D256" s="45"/>
      <c r="E256" s="58">
        <v>2845.03</v>
      </c>
      <c r="F256" s="47">
        <v>3237</v>
      </c>
      <c r="G256" s="48" t="s">
        <v>300</v>
      </c>
    </row>
    <row r="257" spans="1:7" x14ac:dyDescent="0.25">
      <c r="A257" s="44"/>
      <c r="B257" s="45" t="s">
        <v>316</v>
      </c>
      <c r="C257" s="46"/>
      <c r="D257" s="45"/>
      <c r="E257" s="58">
        <v>4117.26</v>
      </c>
      <c r="F257" s="47">
        <v>3237</v>
      </c>
      <c r="G257" s="48" t="s">
        <v>300</v>
      </c>
    </row>
    <row r="258" spans="1:7" x14ac:dyDescent="0.25">
      <c r="A258" s="44"/>
      <c r="B258" s="45" t="s">
        <v>317</v>
      </c>
      <c r="C258" s="46"/>
      <c r="D258" s="45"/>
      <c r="E258" s="58">
        <v>39.729999999999997</v>
      </c>
      <c r="F258" s="47">
        <v>3237</v>
      </c>
      <c r="G258" s="48" t="s">
        <v>300</v>
      </c>
    </row>
    <row r="259" spans="1:7" x14ac:dyDescent="0.25">
      <c r="A259" s="44"/>
      <c r="B259" s="45" t="s">
        <v>318</v>
      </c>
      <c r="C259" s="46"/>
      <c r="D259" s="45"/>
      <c r="E259" s="58">
        <v>2182.27</v>
      </c>
      <c r="F259" s="47">
        <v>3237</v>
      </c>
      <c r="G259" s="48" t="s">
        <v>300</v>
      </c>
    </row>
    <row r="260" spans="1:7" x14ac:dyDescent="0.25">
      <c r="A260" s="44"/>
      <c r="B260" s="45" t="s">
        <v>319</v>
      </c>
      <c r="C260" s="46"/>
      <c r="D260" s="45"/>
      <c r="E260" s="58">
        <v>661.09</v>
      </c>
      <c r="F260" s="47">
        <v>3237</v>
      </c>
      <c r="G260" s="48" t="s">
        <v>300</v>
      </c>
    </row>
    <row r="261" spans="1:7" x14ac:dyDescent="0.25">
      <c r="A261" s="44"/>
      <c r="B261" s="45" t="s">
        <v>320</v>
      </c>
      <c r="C261" s="46"/>
      <c r="D261" s="45"/>
      <c r="E261" s="58">
        <v>4189.95</v>
      </c>
      <c r="F261" s="47">
        <v>3237</v>
      </c>
      <c r="G261" s="48" t="s">
        <v>300</v>
      </c>
    </row>
    <row r="262" spans="1:7" x14ac:dyDescent="0.25">
      <c r="A262" s="44"/>
      <c r="B262" s="45" t="s">
        <v>321</v>
      </c>
      <c r="C262" s="46"/>
      <c r="D262" s="45"/>
      <c r="E262" s="58">
        <v>1788.27</v>
      </c>
      <c r="F262" s="47">
        <v>3237</v>
      </c>
      <c r="G262" s="48" t="s">
        <v>300</v>
      </c>
    </row>
    <row r="263" spans="1:7" x14ac:dyDescent="0.25">
      <c r="A263" s="44"/>
      <c r="B263" s="45" t="s">
        <v>322</v>
      </c>
      <c r="C263" s="46"/>
      <c r="D263" s="45"/>
      <c r="E263" s="58">
        <v>2221.62</v>
      </c>
      <c r="F263" s="47">
        <v>3237</v>
      </c>
      <c r="G263" s="48" t="s">
        <v>300</v>
      </c>
    </row>
    <row r="264" spans="1:7" x14ac:dyDescent="0.25">
      <c r="A264" s="44"/>
      <c r="B264" s="45" t="s">
        <v>323</v>
      </c>
      <c r="C264" s="46"/>
      <c r="D264" s="45"/>
      <c r="E264" s="58">
        <v>101.04</v>
      </c>
      <c r="F264" s="47">
        <v>3237</v>
      </c>
      <c r="G264" s="48" t="s">
        <v>300</v>
      </c>
    </row>
    <row r="265" spans="1:7" x14ac:dyDescent="0.25">
      <c r="A265" s="44"/>
      <c r="B265" s="45" t="s">
        <v>324</v>
      </c>
      <c r="C265" s="46"/>
      <c r="D265" s="45"/>
      <c r="E265" s="58">
        <v>1136.93</v>
      </c>
      <c r="F265" s="47">
        <v>3237</v>
      </c>
      <c r="G265" s="48" t="s">
        <v>300</v>
      </c>
    </row>
    <row r="266" spans="1:7" x14ac:dyDescent="0.25">
      <c r="A266" s="44"/>
      <c r="B266" s="45" t="s">
        <v>325</v>
      </c>
      <c r="C266" s="46"/>
      <c r="D266" s="45"/>
      <c r="E266" s="58">
        <v>2094.5300000000002</v>
      </c>
      <c r="F266" s="47">
        <v>3237</v>
      </c>
      <c r="G266" s="48" t="s">
        <v>300</v>
      </c>
    </row>
    <row r="267" spans="1:7" x14ac:dyDescent="0.25">
      <c r="A267" s="74"/>
      <c r="B267" s="75" t="s">
        <v>326</v>
      </c>
      <c r="C267" s="76"/>
      <c r="D267" s="75"/>
      <c r="E267" s="77">
        <v>1481.78</v>
      </c>
      <c r="F267" s="78">
        <v>3237</v>
      </c>
      <c r="G267" s="79" t="s">
        <v>300</v>
      </c>
    </row>
    <row r="268" spans="1:7" x14ac:dyDescent="0.25">
      <c r="A268" s="49"/>
      <c r="B268" s="50" t="s">
        <v>327</v>
      </c>
      <c r="C268" s="51"/>
      <c r="D268" s="50"/>
      <c r="E268" s="59">
        <v>2602.11</v>
      </c>
      <c r="F268" s="52">
        <v>3237</v>
      </c>
      <c r="G268" s="53" t="s">
        <v>300</v>
      </c>
    </row>
    <row r="269" spans="1:7" x14ac:dyDescent="0.25">
      <c r="A269" s="44"/>
      <c r="B269" s="45" t="s">
        <v>328</v>
      </c>
      <c r="C269" s="46"/>
      <c r="D269" s="45"/>
      <c r="E269" s="58">
        <v>2525.98</v>
      </c>
      <c r="F269" s="47">
        <v>3237</v>
      </c>
      <c r="G269" s="48" t="s">
        <v>300</v>
      </c>
    </row>
    <row r="270" spans="1:7" x14ac:dyDescent="0.25">
      <c r="A270" s="44"/>
      <c r="B270" s="45" t="s">
        <v>329</v>
      </c>
      <c r="C270" s="46"/>
      <c r="D270" s="45"/>
      <c r="E270" s="58">
        <v>3736.07</v>
      </c>
      <c r="F270" s="47">
        <v>3237</v>
      </c>
      <c r="G270" s="48" t="s">
        <v>300</v>
      </c>
    </row>
    <row r="271" spans="1:7" x14ac:dyDescent="0.25">
      <c r="A271" s="44"/>
      <c r="B271" s="45" t="s">
        <v>330</v>
      </c>
      <c r="C271" s="46"/>
      <c r="D271" s="45"/>
      <c r="E271" s="58">
        <v>2550.0300000000002</v>
      </c>
      <c r="F271" s="47">
        <v>3237</v>
      </c>
      <c r="G271" s="48" t="s">
        <v>300</v>
      </c>
    </row>
    <row r="272" spans="1:7" x14ac:dyDescent="0.25">
      <c r="A272" s="44"/>
      <c r="B272" s="45" t="s">
        <v>331</v>
      </c>
      <c r="C272" s="46"/>
      <c r="D272" s="45"/>
      <c r="E272" s="58">
        <v>2441.7800000000002</v>
      </c>
      <c r="F272" s="47">
        <v>3237</v>
      </c>
      <c r="G272" s="48" t="s">
        <v>300</v>
      </c>
    </row>
    <row r="273" spans="1:7" x14ac:dyDescent="0.25">
      <c r="A273" s="44"/>
      <c r="B273" s="45" t="s">
        <v>332</v>
      </c>
      <c r="C273" s="46"/>
      <c r="D273" s="45"/>
      <c r="E273" s="58">
        <v>3158.02</v>
      </c>
      <c r="F273" s="47">
        <v>3237</v>
      </c>
      <c r="G273" s="48" t="s">
        <v>300</v>
      </c>
    </row>
    <row r="274" spans="1:7" x14ac:dyDescent="0.25">
      <c r="A274" s="24" t="s">
        <v>333</v>
      </c>
      <c r="B274" s="25"/>
      <c r="C274" s="37"/>
      <c r="D274" s="25"/>
      <c r="E274" s="56">
        <f>SUM(E241:E273)</f>
        <v>66607.76999999999</v>
      </c>
      <c r="F274" s="27"/>
      <c r="G274" s="28"/>
    </row>
    <row r="275" spans="1:7" x14ac:dyDescent="0.25">
      <c r="A275" s="15"/>
      <c r="B275" s="18"/>
      <c r="C275" s="17"/>
      <c r="D275" s="18"/>
      <c r="E275" s="38"/>
      <c r="F275" s="19"/>
      <c r="G275" s="20"/>
    </row>
    <row r="276" spans="1:7" x14ac:dyDescent="0.25">
      <c r="A276" s="24" t="s">
        <v>334</v>
      </c>
      <c r="B276" s="25"/>
      <c r="C276" s="37"/>
      <c r="D276" s="25"/>
      <c r="E276" s="56"/>
      <c r="F276" s="27"/>
      <c r="G276" s="28"/>
    </row>
    <row r="277" spans="1:7" ht="30" x14ac:dyDescent="0.25">
      <c r="A277" s="15"/>
      <c r="B277" s="18"/>
      <c r="C277" s="17"/>
      <c r="D277" s="18"/>
      <c r="E277" s="38">
        <v>610.74</v>
      </c>
      <c r="F277" s="19">
        <v>3291</v>
      </c>
      <c r="G277" s="20" t="s">
        <v>335</v>
      </c>
    </row>
    <row r="278" spans="1:7" x14ac:dyDescent="0.25">
      <c r="A278" s="24" t="s">
        <v>336</v>
      </c>
      <c r="B278" s="25"/>
      <c r="C278" s="37"/>
      <c r="D278" s="25"/>
      <c r="E278" s="56">
        <f>E277</f>
        <v>610.74</v>
      </c>
      <c r="F278" s="27"/>
      <c r="G278" s="28"/>
    </row>
    <row r="280" spans="1:7" x14ac:dyDescent="0.25">
      <c r="A280" s="24" t="s">
        <v>337</v>
      </c>
      <c r="B280" s="25"/>
      <c r="C280" s="37"/>
      <c r="D280" s="25"/>
      <c r="E280" s="56">
        <f>E216+E222+E226+E238+E274+E278</f>
        <v>1340996.9200000004</v>
      </c>
      <c r="F280" s="27"/>
      <c r="G280" s="28"/>
    </row>
  </sheetData>
  <mergeCells count="1">
    <mergeCell ref="A5:G5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dcterms:created xsi:type="dcterms:W3CDTF">2024-08-09T11:39:02Z</dcterms:created>
  <dcterms:modified xsi:type="dcterms:W3CDTF">2024-08-09T11:51:16Z</dcterms:modified>
</cp:coreProperties>
</file>