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.h-r-z.hr\hrz1\s-zg-GR01\zg_g1_lokalno\racunovodstvo\TRANSPARENTNOST\2024\6. LIPANJ\"/>
    </mc:Choice>
  </mc:AlternateContent>
  <xr:revisionPtr revIDLastSave="0" documentId="13_ncr:1_{BF9598C8-F32D-40DB-8B9C-9D9096B43A80}" xr6:coauthVersionLast="47" xr6:coauthVersionMax="47" xr10:uidLastSave="{00000000-0000-0000-0000-000000000000}"/>
  <bookViews>
    <workbookView xWindow="-120" yWindow="-120" windowWidth="38640" windowHeight="21120" xr2:uid="{51A45B59-BEAB-466B-AA11-33D07E027806}"/>
  </bookViews>
  <sheets>
    <sheet name="Lipanj 2024" sheetId="4" r:id="rId1"/>
  </sheets>
  <definedNames>
    <definedName name="_xlnm._FilterDatabase" localSheetId="0" hidden="1">'Lipanj 2024'!$A$7:$G$251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0" i="4" l="1"/>
  <c r="E246" i="4" s="1"/>
  <c r="E229" i="4" l="1"/>
  <c r="E177" i="4"/>
  <c r="E173" i="4"/>
  <c r="E166" i="4"/>
  <c r="E160" i="4"/>
  <c r="E157" i="4"/>
  <c r="E149" i="4"/>
  <c r="E139" i="4"/>
  <c r="E124" i="4"/>
  <c r="E108" i="4"/>
  <c r="E80" i="4"/>
  <c r="E55" i="4"/>
  <c r="E46" i="4"/>
  <c r="E39" i="4"/>
  <c r="E30" i="4"/>
  <c r="E19" i="4"/>
  <c r="E12" i="4"/>
  <c r="E204" i="4" l="1"/>
  <c r="E201" i="4"/>
  <c r="E262" i="4"/>
  <c r="E259" i="4"/>
  <c r="E263" i="4"/>
  <c r="E270" i="4"/>
  <c r="E332" i="4"/>
  <c r="E327" i="4"/>
  <c r="E233" i="4" l="1"/>
  <c r="E264" i="4"/>
  <c r="E251" i="4"/>
  <c r="E33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7B71DD-DB84-4852-9290-EDD9A10CB3FC}" keepAlive="1" name="Upit – Lipanj" description="Veza s upitom 'Lipanj' u radnoj knjizi." type="5" refreshedVersion="8" background="1" saveData="1">
    <dbPr connection="Provider=Microsoft.Mashup.OleDb.1;Data Source=$Workbook$;Location=Lipanj;Extended Properties=&quot;&quot;" command="SELECT * FROM [Lipanj]"/>
  </connection>
  <connection id="2" xr16:uid="{7AABE804-1D60-45DE-AB8E-79F01F8DB84D}" keepAlive="1" name="Upit – Lipanj (2)" description="Veza s upitom 'Lipanj (2)' u radnoj knjizi." type="5" refreshedVersion="8" background="1" saveData="1">
    <dbPr connection="Provider=Microsoft.Mashup.OleDb.1;Data Source=$Workbook$;Location=&quot;Lipanj (2)&quot;;Extended Properties=&quot;&quot;" command="SELECT * FROM [Lipanj (2)]"/>
  </connection>
</connections>
</file>

<file path=xl/sharedStrings.xml><?xml version="1.0" encoding="utf-8"?>
<sst xmlns="http://schemas.openxmlformats.org/spreadsheetml/2006/main" count="847" uniqueCount="418">
  <si>
    <t>PP</t>
  </si>
  <si>
    <t>AUTO ŠTEFANČIĆ</t>
  </si>
  <si>
    <t>LUDBREG</t>
  </si>
  <si>
    <t>Usluge tekućeg i investicijskog održavanja</t>
  </si>
  <si>
    <t>HP-HRVATSKA POŠTA d.d.</t>
  </si>
  <si>
    <t>ZAGREB</t>
  </si>
  <si>
    <t>Uredski materijal i ostali materijalni rashodi</t>
  </si>
  <si>
    <t>Usluge telefona, pošte i prijevoza</t>
  </si>
  <si>
    <t>GRAD SPLIT</t>
  </si>
  <si>
    <t>SPLIT</t>
  </si>
  <si>
    <t>Komunalne usluge</t>
  </si>
  <si>
    <t>ČISTOĆA d.o.o.</t>
  </si>
  <si>
    <t>DUBROVNIK</t>
  </si>
  <si>
    <t>MESSER CROATIA PLIN d.o.o.</t>
  </si>
  <si>
    <t>ZAPREŠIĆ</t>
  </si>
  <si>
    <t>Materijal i sirovine</t>
  </si>
  <si>
    <t>BAUHAUS-ZAGREB d.d.</t>
  </si>
  <si>
    <t>Materijal i dijelovi za tekuće i investicijsko održavanje</t>
  </si>
  <si>
    <t>Sitni inventar i auto gume</t>
  </si>
  <si>
    <t>TEHNOSERVIS HORVAT I HORVAT d.o.o.</t>
  </si>
  <si>
    <t>SUMA INFORMATIKA d.o.o.</t>
  </si>
  <si>
    <t>Računalne usluge</t>
  </si>
  <si>
    <t>VELEKEM d.d.</t>
  </si>
  <si>
    <t>ALAGO d.o.o.</t>
  </si>
  <si>
    <t>RAKOV POTOK</t>
  </si>
  <si>
    <t>INSTITUT RUĐER BOŠKOVIĆ</t>
  </si>
  <si>
    <t>STUDENTSKI CENTAR OSIJEK</t>
  </si>
  <si>
    <t>OSIJEK</t>
  </si>
  <si>
    <t>Intelektualne i osobne usluge</t>
  </si>
  <si>
    <t>IMCD d.o.o.</t>
  </si>
  <si>
    <t>AKD ZAŠTITA d.o.o.</t>
  </si>
  <si>
    <t>Ostale usluge</t>
  </si>
  <si>
    <t>INA INDUSTRIJA NAFTE d.d.</t>
  </si>
  <si>
    <t>Energija</t>
  </si>
  <si>
    <t>HEP-TOPLINARSTVO d.o.o.</t>
  </si>
  <si>
    <t>BELVEDER</t>
  </si>
  <si>
    <t>RIJEKA</t>
  </si>
  <si>
    <t>PRIZMA d.o.o.</t>
  </si>
  <si>
    <t>Z&amp;R d.o.o.</t>
  </si>
  <si>
    <t>LUKOM d.o.o.</t>
  </si>
  <si>
    <t>GRAD ZADAR</t>
  </si>
  <si>
    <t>ZADAR</t>
  </si>
  <si>
    <t>Zakupnine i najamnine</t>
  </si>
  <si>
    <t>UNIKOM d.o.o.</t>
  </si>
  <si>
    <t>IDEF d.o.o.</t>
  </si>
  <si>
    <t>VODOVOD d.o.o.ZADAR</t>
  </si>
  <si>
    <t>GRADSKI URED ZA OBNOVU,IZGRADNJU,PROSTORNO UREĐENJE,GRADITELJSTVO,K.P. I PROMET</t>
  </si>
  <si>
    <t>Zatezne kamate</t>
  </si>
  <si>
    <t>PULA HERCULANEA d.o.o.</t>
  </si>
  <si>
    <t>PULA</t>
  </si>
  <si>
    <t>DRŽAVNI ARHIV U DUBROVNIKU</t>
  </si>
  <si>
    <t>PEVEX d.d.</t>
  </si>
  <si>
    <t>SESVETE</t>
  </si>
  <si>
    <t>HRVATSKA RADIOTELEVIZIJA</t>
  </si>
  <si>
    <t>Pristojbe i naknade</t>
  </si>
  <si>
    <t>CRESCAT d.o.o.</t>
  </si>
  <si>
    <t>PLAVA KAVA d.o.o.</t>
  </si>
  <si>
    <t>MOKOŠICA</t>
  </si>
  <si>
    <t>CROATIA OSIGURANJE d.d.</t>
  </si>
  <si>
    <t>Premije osiguranja</t>
  </si>
  <si>
    <t>AUTOCENTAR AGRAM d.d. ZA POPRAVAK I ODRŽAVANJE CESTOVNIH MOTORNIH VOZILA</t>
  </si>
  <si>
    <t>HRVATSKI TELEKOM d.d.</t>
  </si>
  <si>
    <t>GRAD DUBROVNIK</t>
  </si>
  <si>
    <t>NARODNE NOVINE d.d.</t>
  </si>
  <si>
    <t>Usluge promidžbe i informiranja</t>
  </si>
  <si>
    <t>AQUATICA - MLJET</t>
  </si>
  <si>
    <t>GOVEĐARI</t>
  </si>
  <si>
    <t>PRESSCUT d.o.o.</t>
  </si>
  <si>
    <t>JURIČEK-OBRT ZA TRGOVINU</t>
  </si>
  <si>
    <t>GORNJI STUPNIK</t>
  </si>
  <si>
    <t>VIVA INFO d.o.o.</t>
  </si>
  <si>
    <t>HEP OPSKRBA d.o.o.</t>
  </si>
  <si>
    <t>STUDENTSKI CENTAR U SISKU</t>
  </si>
  <si>
    <t>SISAK</t>
  </si>
  <si>
    <t>KAPITEL d.o.o.</t>
  </si>
  <si>
    <t>ŽMINJ</t>
  </si>
  <si>
    <t>HRVATSKA KOMORA ARHITEKATA</t>
  </si>
  <si>
    <t>Članarine i norme</t>
  </si>
  <si>
    <t>FINANCIJSKA AGENCIJA</t>
  </si>
  <si>
    <t>Bankarske usluge i usluge platnog prometa</t>
  </si>
  <si>
    <t>AUTOZUBAK / ZUBAK GRUPA d.o.o.</t>
  </si>
  <si>
    <t>VELIKA GORICA</t>
  </si>
  <si>
    <t>HEP-TOPLINARSTVO d.o.o.POGON OSIJEK</t>
  </si>
  <si>
    <t>LIHA INVEST</t>
  </si>
  <si>
    <t>VODNJAN</t>
  </si>
  <si>
    <t>GRAD OSIJEK</t>
  </si>
  <si>
    <t>HOSPITALIJA MALOPRODAJA</t>
  </si>
  <si>
    <t>VULKAL d.o.o.</t>
  </si>
  <si>
    <t>ESE PROJEKT d.o.o.</t>
  </si>
  <si>
    <t>PREVENTA d.o.o.</t>
  </si>
  <si>
    <t>VARAŽDIN</t>
  </si>
  <si>
    <t>VODOVOD I ODVODNJA d.o.o.</t>
  </si>
  <si>
    <t>ŠIBENIK</t>
  </si>
  <si>
    <t>ALATI MAŠIĆ</t>
  </si>
  <si>
    <t>ČISTOĆA  d.o.o.</t>
  </si>
  <si>
    <t>ZAVOD ZA STANOVANJE d.o.o.</t>
  </si>
  <si>
    <t>ELEKTROINSTALATER MILJENKO PERIČKI</t>
  </si>
  <si>
    <t>ODVJETNIK DARKO TEREK</t>
  </si>
  <si>
    <t>ALTEDA d.o.o.</t>
  </si>
  <si>
    <t>EKO-MONITORING d.o.o.</t>
  </si>
  <si>
    <t>VIZOR d.o.o.</t>
  </si>
  <si>
    <t>USTANOVA ZA ZDRAVSTVENU SKRB PERIODIKA</t>
  </si>
  <si>
    <t>Zdravstvene i veterinarske usluge</t>
  </si>
  <si>
    <t>VODOOPSKRBA I ODVODNJA d.o.o.</t>
  </si>
  <si>
    <t>OTIS DIZALA d.o.o.</t>
  </si>
  <si>
    <t>ALTIUM INTERNATIONAL D.O.O.</t>
  </si>
  <si>
    <t>ARS KOPIJA d.o.o.</t>
  </si>
  <si>
    <t>Ostala prava</t>
  </si>
  <si>
    <t>NEOS ELEKTROINSTALACIJE, GRAĐENJE I USLUGE</t>
  </si>
  <si>
    <t>MLINI</t>
  </si>
  <si>
    <t>IIC AUSTRIA</t>
  </si>
  <si>
    <t>WIEN</t>
  </si>
  <si>
    <t>ZAGREBPETROL d.o.o.</t>
  </si>
  <si>
    <t>KONZUM PLUS d.o.o.</t>
  </si>
  <si>
    <t>CANOSA INŽENJERING d.o.o.</t>
  </si>
  <si>
    <t>DELTRON d.o.o.</t>
  </si>
  <si>
    <t>SOLLICITUDO d.o.o.</t>
  </si>
  <si>
    <t>NACIONALNA I SVEUČILIŠNA KNJIŽNICA U ZAGREBU</t>
  </si>
  <si>
    <t>CITADELA d.o.o.</t>
  </si>
  <si>
    <t>HRELJIN</t>
  </si>
  <si>
    <t>DIMNJAČARSKA OBRTNA ZADRUGA</t>
  </si>
  <si>
    <t>MAGIC NET d.o.o.</t>
  </si>
  <si>
    <t>P&amp;F ZAŠTITA d.o.o.</t>
  </si>
  <si>
    <t>MEĐIMURJE-PLIN d.o.o.</t>
  </si>
  <si>
    <t>ČAKOVEC</t>
  </si>
  <si>
    <t>STUDENTSKI CENTAR U ZAGREBU</t>
  </si>
  <si>
    <t>GRADITELJSTVO KOLAK</t>
  </si>
  <si>
    <t>AGROSAN d.o.o.</t>
  </si>
  <si>
    <t>KOR d.o.o.</t>
  </si>
  <si>
    <t>KEMOLAB</t>
  </si>
  <si>
    <t>Medicinska i laboratorijska oprema</t>
  </si>
  <si>
    <t>A1 HRVATSKA d.o.o.</t>
  </si>
  <si>
    <t xml:space="preserve">CENTAR ZA VOZILA HRVATSKE - STP  CROATIA </t>
  </si>
  <si>
    <t>TELUR d.o.o.</t>
  </si>
  <si>
    <t>VODOVOD-OSIJEK d.o.o.</t>
  </si>
  <si>
    <t>SOL CROATIA  d.o.o.</t>
  </si>
  <si>
    <t>GRADNJA KUS d.o.o.</t>
  </si>
  <si>
    <t>VELIKA LUDINA</t>
  </si>
  <si>
    <t>AUTO TESKERA d.o.o.</t>
  </si>
  <si>
    <t>VEIKA MLAKA</t>
  </si>
  <si>
    <t>DOMUS SESVETE d.o.o.</t>
  </si>
  <si>
    <t>VARKOM d.d.</t>
  </si>
  <si>
    <t>PROFIL OBRT ZA PROIZVODNJU I USLUGE</t>
  </si>
  <si>
    <t>ZELENI GRAD ŠIBENIK</t>
  </si>
  <si>
    <t>ŽIVA VODA d.o.o.</t>
  </si>
  <si>
    <t>FRIGO &amp; CO d.o.o.</t>
  </si>
  <si>
    <t>KANTHAROS d.o.o.</t>
  </si>
  <si>
    <t>HVAR</t>
  </si>
  <si>
    <t>AUTO CENTAR ŠATRAK d.o.o.</t>
  </si>
  <si>
    <t>KLJUČ KERAMIKA, OBRT VL.IVAN ČAČIĆ, AKADEMSKI KIPAR</t>
  </si>
  <si>
    <t>POJATNO</t>
  </si>
  <si>
    <t>FOKUS d.o.o.</t>
  </si>
  <si>
    <t>VODOVOD PULA d.o.o.</t>
  </si>
  <si>
    <t>VODOVOD DUBROVNIK d.o.o.</t>
  </si>
  <si>
    <t>ZAGREBAČKI HOLDING-PODRUŽNICA ČISTOĆA d.o.o.</t>
  </si>
  <si>
    <t>MEĐIMURKA-BS d.o.o.</t>
  </si>
  <si>
    <t>GRADSKO STAMBENO KOMUNALNO GOSPODARSTVO d.o.o.</t>
  </si>
  <si>
    <t>ARHEOCON</t>
  </si>
  <si>
    <t>PROPRINT d.o.o.</t>
  </si>
  <si>
    <t>PLODINE d.d.</t>
  </si>
  <si>
    <t>TOKIĆ TRGOVINA</t>
  </si>
  <si>
    <t>SC KARLOVAC,PODRUŽNICA ZAGREB</t>
  </si>
  <si>
    <t>MOTORAMA d.o.o.</t>
  </si>
  <si>
    <t>AUTOPRAONICA BUKIĆ d.o.o.</t>
  </si>
  <si>
    <t>PRIMULA COMPANY d.o.o.</t>
  </si>
  <si>
    <t>SOLIN</t>
  </si>
  <si>
    <t>ATELIER A</t>
  </si>
  <si>
    <t>PETROL d.o.o.</t>
  </si>
  <si>
    <t>ZIDARSKI OBRT DARKO VULJANIĆ</t>
  </si>
  <si>
    <t>NETRETIĆ</t>
  </si>
  <si>
    <t>NavArchos, obrt za znanstveno istraživanje, usluge i prijevoz, vl.Anton Divić</t>
  </si>
  <si>
    <t>Zagreb</t>
  </si>
  <si>
    <t>AUTOHRVATSKA PULA d.o.o.</t>
  </si>
  <si>
    <t>ART MATERIJAL d.o.o.</t>
  </si>
  <si>
    <t>PUČKO OTVORENO UČILIŠTE NOVSKA</t>
  </si>
  <si>
    <t>NOVSKA</t>
  </si>
  <si>
    <t>HEP-PLIN d.o.o.</t>
  </si>
  <si>
    <t>AUTO SERVISNI CENTAR d.o.o.</t>
  </si>
  <si>
    <t>OKUĆNICA d.o.o.</t>
  </si>
  <si>
    <t>SVETVINČENAT</t>
  </si>
  <si>
    <t>mART RESTAURO</t>
  </si>
  <si>
    <t>VODE JASTREBARSKO d.o.o.</t>
  </si>
  <si>
    <t>JASTREBARSKO</t>
  </si>
  <si>
    <t>VALNEA STATIONERY</t>
  </si>
  <si>
    <t>FRIGO-VE d.o.o.</t>
  </si>
  <si>
    <t>VIŠKOVO</t>
  </si>
  <si>
    <t>BAOTIĆ AUTODUBRAVA d.o.o.</t>
  </si>
  <si>
    <t>VMV SZABO d.o.o.</t>
  </si>
  <si>
    <t>NOVI ZAGREB</t>
  </si>
  <si>
    <t>STUDENAC d.o.o.</t>
  </si>
  <si>
    <t>OMIŠ</t>
  </si>
  <si>
    <t>FOREMAN GROUP d.o.o.</t>
  </si>
  <si>
    <t>ARHEO TECH d.o.o.</t>
  </si>
  <si>
    <t>DRAGANIĆ</t>
  </si>
  <si>
    <t xml:space="preserve">VODOINSTALATERSKI OBRT  VODOUSLUGA  ANIĆ </t>
  </si>
  <si>
    <t>IDA INSURANCE LTD</t>
  </si>
  <si>
    <t>TA XBIEX</t>
  </si>
  <si>
    <t>ELEKTROTEHNIKA KALŠAN</t>
  </si>
  <si>
    <t>PRELOG</t>
  </si>
  <si>
    <t>FH CENTRE FOR ENGLISH AND ANTROPOLOGY</t>
  </si>
  <si>
    <t>INTONACO ART, OBRT ZA KONZERVATORSKO-RESTAURATORSKE I DRUGE USLUGE</t>
  </si>
  <si>
    <t>VIVID ORIGINAL d.o.o.</t>
  </si>
  <si>
    <t>Stručno usavršavanje zaposlenika</t>
  </si>
  <si>
    <t>AMALIA UGOSTITELJSTVO d.o.o. HOTEL AMALIA</t>
  </si>
  <si>
    <t>Reprezentacija</t>
  </si>
  <si>
    <t>NARO</t>
  </si>
  <si>
    <t>IGS, OBRT ZA USLUGE</t>
  </si>
  <si>
    <t>DMTEAM j.d.o.o.</t>
  </si>
  <si>
    <t>KERA TERM d.o.o.</t>
  </si>
  <si>
    <t>PRO-TEHNA d.o.o.</t>
  </si>
  <si>
    <t>MIKRONIS d.o.o.</t>
  </si>
  <si>
    <t>ENIMOOV S.P.A.</t>
  </si>
  <si>
    <t>CASTEL</t>
  </si>
  <si>
    <t>POLJOCENTAR d.o.o.</t>
  </si>
  <si>
    <t>KRIŽEVCI</t>
  </si>
  <si>
    <t>LUKOIL CROATIA d.o.o.</t>
  </si>
  <si>
    <t>BIPA d.o.o.</t>
  </si>
  <si>
    <t>JEKLOTEHNA -TING d.o.o.</t>
  </si>
  <si>
    <t>GRAFOCENTAR d.o.o.</t>
  </si>
  <si>
    <t>KTC d.d.</t>
  </si>
  <si>
    <t>AGRARIA BANOVAC d.o.o.</t>
  </si>
  <si>
    <t>PAZIN</t>
  </si>
  <si>
    <t>LOKOT</t>
  </si>
  <si>
    <t>DAVID</t>
  </si>
  <si>
    <t>STARO PETROVO SELO</t>
  </si>
  <si>
    <t>TRGOCENTAR d.o.o.</t>
  </si>
  <si>
    <t>ZABOK</t>
  </si>
  <si>
    <t>INTER HVAR d.o.o.</t>
  </si>
  <si>
    <t>ANTOANA d.o.o.</t>
  </si>
  <si>
    <t>LUMA-PROM d.o.o.</t>
  </si>
  <si>
    <t>REŠETARI</t>
  </si>
  <si>
    <t>HRVATSKA POŠTANSKA BANKA d.d.</t>
  </si>
  <si>
    <t>SAMOBORKA d.d.</t>
  </si>
  <si>
    <t>SAMOBOR</t>
  </si>
  <si>
    <t>LAV ZAŠTITA d.o.o.</t>
  </si>
  <si>
    <t>HRVATSKO KNJIŽNIČARSKO DRUŠTVO</t>
  </si>
  <si>
    <t>Službena putovanja</t>
  </si>
  <si>
    <t>Službena, radna i zaštitna odjeća i obuća</t>
  </si>
  <si>
    <t>Hrvatski restauratorski zavod</t>
  </si>
  <si>
    <t>RKP 22339</t>
  </si>
  <si>
    <t>INFORMACIJA O TROŠENJU SREDSTAVA ZA LIPANJ 2024. GODINE</t>
  </si>
  <si>
    <t>GRAM-MOL d.o.o.</t>
  </si>
  <si>
    <t>KUNA CORPORATION d.o.o.</t>
  </si>
  <si>
    <t>ATLANT PUTNIČKA AGENCIJA d.o.o.</t>
  </si>
  <si>
    <t>APARTMANI MILENKA BONIFAČIĆ PUNAT</t>
  </si>
  <si>
    <t>GLOBTOUR EVENT d.o.o.</t>
  </si>
  <si>
    <t>APARTMANI VISKOVIĆ HVAR</t>
  </si>
  <si>
    <t>ACHILLEA D.O.O.</t>
  </si>
  <si>
    <t>OMEGA VIKO d.o.o.</t>
  </si>
  <si>
    <t>QUADRACON d.o.o.</t>
  </si>
  <si>
    <t>LAV SERVIS ZADAR j.d.o.o.</t>
  </si>
  <si>
    <t>LANGO ADRIA d.o.o. ZAGREB</t>
  </si>
  <si>
    <t>Sitan inventar i auto gume</t>
  </si>
  <si>
    <t>ZAGREBAČKI ELEKTRIČNI TRAMVAJ d.o.o.</t>
  </si>
  <si>
    <t>Naknada za prijevoz, za rad na terenu i odvojeni život</t>
  </si>
  <si>
    <t>APARTMAN "COTTAGE HOUSE BREST" RIJEKA</t>
  </si>
  <si>
    <t>APARTMAN EDUARD VISKOVIĆ HVAR</t>
  </si>
  <si>
    <t>PARKING LOKVICE d.o.o. TROGIR</t>
  </si>
  <si>
    <t>TROGIR HOLDING d.o.o. TROGIR</t>
  </si>
  <si>
    <t>Ukupno isplate dobavljačima</t>
  </si>
  <si>
    <t>Isplate dobavljačima</t>
  </si>
  <si>
    <t>Plaćanje po predračunima</t>
  </si>
  <si>
    <t>Ukupno plaćanje po predračunima</t>
  </si>
  <si>
    <t>Jamčevni polozi - dani</t>
  </si>
  <si>
    <t>Ukupno jamčevni polozi - dani</t>
  </si>
  <si>
    <t>Isplate zaposlenicima Hrvatskog restauratorskog zavoda</t>
  </si>
  <si>
    <t>Ukupno isplate zaposlenicima Hrvatskog restauratorskog zavoda</t>
  </si>
  <si>
    <t>Državni proračun Republike Hrvatske</t>
  </si>
  <si>
    <t>Ukupno Državni proračun Republike Hrvatske</t>
  </si>
  <si>
    <t>Isplate autorskih i ugovora o djelu</t>
  </si>
  <si>
    <t>Ukupno isplate autorskih i ugovora o djelu</t>
  </si>
  <si>
    <t>SVEUKUPNO ZA LIPANJ</t>
  </si>
  <si>
    <t>Jamčevni polozi</t>
  </si>
  <si>
    <t>POMORSKI I POVIJESNI MUZEJ HRVATSKOG PRIMORJA</t>
  </si>
  <si>
    <t xml:space="preserve"> Službena putovanja</t>
  </si>
  <si>
    <t xml:space="preserve"> Službena putovanja - akontacije</t>
  </si>
  <si>
    <t>Plaće za zaposlene</t>
  </si>
  <si>
    <t>Doprinos na bruto (zdravstvo)</t>
  </si>
  <si>
    <t>Naknada za prijevoz na posao i s posla</t>
  </si>
  <si>
    <t>Ostali rashodi za zaposlene</t>
  </si>
  <si>
    <t>Doprinos na bruto MIO (benif.staž)</t>
  </si>
  <si>
    <t xml:space="preserve">Obveza za porez na dodanu vrijednost. Obračun PDV-a za  nabavljena dobra i usluge iz inozemstva - 05/2024. </t>
  </si>
  <si>
    <t>Intelektualne i osobne usluge-bruto</t>
  </si>
  <si>
    <t>AZINOVIĆ BEBEK ANA</t>
  </si>
  <si>
    <t>BABIĆ VEDRAN</t>
  </si>
  <si>
    <t>BALABAN DOMINIK</t>
  </si>
  <si>
    <t>BRADANOVIĆ MARIJAN</t>
  </si>
  <si>
    <t>BRALIĆ VIŠNJA</t>
  </si>
  <si>
    <t>CEROVSKI MILKO</t>
  </si>
  <si>
    <t>ČUKMAN IVA</t>
  </si>
  <si>
    <t>DEVČIĆ MARIO</t>
  </si>
  <si>
    <t>DORAČIĆ DAMIR</t>
  </si>
  <si>
    <t>DRAGOJEVIĆ ANDREJA</t>
  </si>
  <si>
    <t>ĐELAGIĆ MIRKO</t>
  </si>
  <si>
    <t>GREGL MARINA</t>
  </si>
  <si>
    <t>HAJDIN ARIANA</t>
  </si>
  <si>
    <t>IVANUŠ MARTINA</t>
  </si>
  <si>
    <t>IVAŠIĆ DEA</t>
  </si>
  <si>
    <t>LATINOVIĆ SLAĐANA</t>
  </si>
  <si>
    <t>LOLIĆ TATJANA</t>
  </si>
  <si>
    <t>MATAKOVIĆ BISERKA</t>
  </si>
  <si>
    <t>MILKOVIĆ BORKA</t>
  </si>
  <si>
    <t>MUSTAČEK-BUDICIN MADDALENA</t>
  </si>
  <si>
    <t>PAVIČIĆ HRVOJE</t>
  </si>
  <si>
    <t>PERKIĆ DOMAGOJ</t>
  </si>
  <si>
    <t>PETRINEC TOMISLAV</t>
  </si>
  <si>
    <t>POLIĆ MARKO</t>
  </si>
  <si>
    <t>SKOČIBUŠIĆ ELIZABETA</t>
  </si>
  <si>
    <t>SKULIBER MARKO</t>
  </si>
  <si>
    <t>SOLDO VESNA</t>
  </si>
  <si>
    <t>ŠKARIĆ KSENIJA</t>
  </si>
  <si>
    <t>VALENTA LEONA</t>
  </si>
  <si>
    <t>VUKOVIĆ BIRUŠ MAŠA</t>
  </si>
  <si>
    <t>WIEWEGH ZORAN</t>
  </si>
  <si>
    <t>ZLOUŠIĆ IDJAKOVIĆ KRISTINA</t>
  </si>
  <si>
    <t>Isplate naknada za rad predstavničkih i izvršnih tijela, povjerenstava i slično</t>
  </si>
  <si>
    <t>Ukupno isplate naknada za rad predstavničkih i izvršnih tijela, povjerenstava i slično</t>
  </si>
  <si>
    <t>Naknade za rad predstavničkih i izvršnih tijela, povjerenstava i slično-bruto</t>
  </si>
  <si>
    <t>BORKOVIĆ PAULA</t>
  </si>
  <si>
    <t>BRZAC MARINO</t>
  </si>
  <si>
    <t>DAMJANOVIĆ DRAGAN</t>
  </si>
  <si>
    <t>DOKIĆ SVJETLANA CHRIS</t>
  </si>
  <si>
    <t>JANDREČIĆ ANDREJA</t>
  </si>
  <si>
    <t>KEKEZ HRVOJE</t>
  </si>
  <si>
    <t>LAZNIBAT ZEHRA</t>
  </si>
  <si>
    <t>LONČAREVIĆ JAN</t>
  </si>
  <si>
    <t>MAĐERIĆ MARIN</t>
  </si>
  <si>
    <t>MANDIĆ MARTA</t>
  </si>
  <si>
    <t>MILEUSNIĆ OLGICA</t>
  </si>
  <si>
    <t>MOLNAR DINO</t>
  </si>
  <si>
    <t>PINTARIĆ MARIO</t>
  </si>
  <si>
    <t>ŠARUNIĆ LUCIJA</t>
  </si>
  <si>
    <t>TOPIĆ NIKOLINA</t>
  </si>
  <si>
    <t>TRNINIĆ GORAN</t>
  </si>
  <si>
    <t>VALENTA IVA</t>
  </si>
  <si>
    <t>VRANJEŠ LAURA</t>
  </si>
  <si>
    <t>VUČETIĆ RATKO</t>
  </si>
  <si>
    <t>MACURA JERKO</t>
  </si>
  <si>
    <t>ŠAFRAN ANDREA</t>
  </si>
  <si>
    <t>HEP - OPERATOR DISTRIBUCIJSKOG SUSTAVA d.o.o.</t>
  </si>
  <si>
    <t>HRVATSKE AUTOCESTE d.o.o.</t>
  </si>
  <si>
    <t>PROcvjetaj OBRT ZA PROIZVODNJU I USLUGE</t>
  </si>
  <si>
    <t>06779162480</t>
  </si>
  <si>
    <t>KRAŠIĆ</t>
  </si>
  <si>
    <t>OPĆINA GORJANI</t>
  </si>
  <si>
    <t>05866611479</t>
  </si>
  <si>
    <t>GORJANI</t>
  </si>
  <si>
    <t>DIGITAL RIVER GmbH</t>
  </si>
  <si>
    <t>DE194149069</t>
  </si>
  <si>
    <t>COLOGNE</t>
  </si>
  <si>
    <t xml:space="preserve">BAUHAUS-ZAGREB d.d. </t>
  </si>
  <si>
    <t>71642207963</t>
  </si>
  <si>
    <t xml:space="preserve">ALATI MILIĆ </t>
  </si>
  <si>
    <t>53769098448</t>
  </si>
  <si>
    <t>33567202025</t>
  </si>
  <si>
    <t>09253797076</t>
  </si>
  <si>
    <t>02393889263</t>
  </si>
  <si>
    <t>09933651854</t>
  </si>
  <si>
    <t>06531901714</t>
  </si>
  <si>
    <t>07507345484</t>
  </si>
  <si>
    <t>03454358063</t>
  </si>
  <si>
    <t xml:space="preserve">ZVIBOR d.o.o. </t>
  </si>
  <si>
    <t>54600743656</t>
  </si>
  <si>
    <t>OROSLAVJE</t>
  </si>
  <si>
    <t>94137914102</t>
  </si>
  <si>
    <t>00505486048</t>
  </si>
  <si>
    <t>03620757830</t>
  </si>
  <si>
    <t>65144292308</t>
  </si>
  <si>
    <t xml:space="preserve">USTANOVA ZA ZDRAVSTVENU SKRB P.P. </t>
  </si>
  <si>
    <t>076859058</t>
  </si>
  <si>
    <t>04289142943</t>
  </si>
  <si>
    <t>01254445043</t>
  </si>
  <si>
    <t>PUNAT</t>
  </si>
  <si>
    <t>32127465877</t>
  </si>
  <si>
    <t>93712633315</t>
  </si>
  <si>
    <t>10698001540</t>
  </si>
  <si>
    <t>0862047577</t>
  </si>
  <si>
    <t>51644974425</t>
  </si>
  <si>
    <t>32034925094</t>
  </si>
  <si>
    <t>83166686606</t>
  </si>
  <si>
    <t>04975586013</t>
  </si>
  <si>
    <t>83428941863</t>
  </si>
  <si>
    <t>82031999604</t>
  </si>
  <si>
    <t>MT19685634</t>
  </si>
  <si>
    <t>23491437968</t>
  </si>
  <si>
    <t>TROGIR</t>
  </si>
  <si>
    <t>20666773630</t>
  </si>
  <si>
    <t>44815886959</t>
  </si>
  <si>
    <t>09746817380</t>
  </si>
  <si>
    <t>Način objave isplaćenog iznosa</t>
  </si>
  <si>
    <t>Naziv primatelja</t>
  </si>
  <si>
    <t>OIB primatelja</t>
  </si>
  <si>
    <t>Sjedište primatelja</t>
  </si>
  <si>
    <t>Konto</t>
  </si>
  <si>
    <t>Vrsta rashoda i izdatka</t>
  </si>
  <si>
    <t>Ukupno BAUHAUS-ZAGREB d.d.</t>
  </si>
  <si>
    <t>Ukupno INA INDUSTRIJA NAFTE d.d.</t>
  </si>
  <si>
    <t>Ukupno GRAD ZADAR</t>
  </si>
  <si>
    <t>Ukupno GRADSKI URED ZA OBNOVU,IZGRADNJU,PROSTORNO UREĐENJE,GRADITELJSTVO,K.P. I PROMET</t>
  </si>
  <si>
    <t>Ukupno PLAVA KAVA d.o.o.</t>
  </si>
  <si>
    <t>Ukupno VULKAL d.o.o.</t>
  </si>
  <si>
    <t>Ukupno SOLLICITUDO d.o.o.</t>
  </si>
  <si>
    <t>Ukupno A1 HRVATSKA d.o.o.</t>
  </si>
  <si>
    <t>Ukupno ŽIVA VODA d.o.o.</t>
  </si>
  <si>
    <t>Ukupno ZAGREBAČKI HOLDING-PODRUŽNICA ČISTOĆA d.o.o.</t>
  </si>
  <si>
    <t>Ukupno PLODINE d.d.</t>
  </si>
  <si>
    <t>Ukupno TOKIĆ TRGOVINA</t>
  </si>
  <si>
    <t>Ukupno MOTORAMA d.o.o.</t>
  </si>
  <si>
    <t>Ukupno LANGO ADRIA d.o.o. ZAGREB</t>
  </si>
  <si>
    <t>Ukupno PETROL d.o.o.</t>
  </si>
  <si>
    <t>Ukupno HRVATSKA POŠTANSKA BANKA d.d.</t>
  </si>
  <si>
    <t>Ukupno HP-HRVATSKA POŠTA d.d.</t>
  </si>
  <si>
    <t>Ulaganja na tuđoj imovini radi prava korištenja</t>
  </si>
  <si>
    <t>Sitni inventar</t>
  </si>
  <si>
    <t>Ukupno HRVATSKE AUTOCESTE d.o.o.</t>
  </si>
  <si>
    <t>82916275062</t>
  </si>
  <si>
    <t>Licence</t>
  </si>
  <si>
    <t>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</si>
</sst>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i/>
      <sz val="11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 indent="2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0" fillId="2" borderId="2" xfId="0" applyFill="1" applyBorder="1"/>
    <xf numFmtId="4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  <protection locked="0"/>
    </xf>
    <xf numFmtId="0" fontId="5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4" fontId="0" fillId="0" borderId="8" xfId="0" applyNumberFormat="1" applyBorder="1"/>
    <xf numFmtId="4" fontId="0" fillId="0" borderId="5" xfId="0" applyNumberFormat="1" applyBorder="1"/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5" fillId="4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/>
    <xf numFmtId="49" fontId="0" fillId="2" borderId="2" xfId="0" applyNumberForma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49" fontId="7" fillId="0" borderId="2" xfId="0" applyNumberFormat="1" applyFont="1" applyBorder="1" applyAlignment="1">
      <alignment horizontal="left"/>
    </xf>
    <xf numFmtId="4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0" xfId="0" applyFont="1"/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4" fontId="5" fillId="4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49" fontId="8" fillId="0" borderId="2" xfId="0" applyNumberFormat="1" applyFont="1" applyBorder="1" applyAlignment="1">
      <alignment horizontal="left"/>
    </xf>
    <xf numFmtId="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0" xfId="0" applyFont="1"/>
    <xf numFmtId="0" fontId="5" fillId="4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2" borderId="2" xfId="0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66675</xdr:rowOff>
    </xdr:from>
    <xdr:to>
      <xdr:col>1</xdr:col>
      <xdr:colOff>1314450</xdr:colOff>
      <xdr:row>4</xdr:row>
      <xdr:rowOff>28647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B4C6397-D9DA-453E-9DF9-7C7148F8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1847849" cy="80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BD9D-B680-4902-9A26-EFC85F165298}">
  <dimension ref="A1:G337"/>
  <sheetViews>
    <sheetView tabSelected="1" topLeftCell="A316" zoomScaleNormal="100" workbookViewId="0">
      <selection activeCell="J8" sqref="J8"/>
    </sheetView>
  </sheetViews>
  <sheetFormatPr defaultRowHeight="15" outlineLevelRow="1" x14ac:dyDescent="0.25"/>
  <cols>
    <col min="1" max="1" width="9.140625" style="49" customWidth="1"/>
    <col min="2" max="2" width="55.42578125" style="27" customWidth="1"/>
    <col min="3" max="3" width="19.28515625" style="37" customWidth="1"/>
    <col min="4" max="4" width="17.85546875" customWidth="1"/>
    <col min="5" max="5" width="15.5703125" customWidth="1"/>
    <col min="6" max="6" width="13.42578125" customWidth="1"/>
    <col min="7" max="7" width="45.7109375" style="27" customWidth="1"/>
    <col min="8" max="8" width="38" customWidth="1"/>
  </cols>
  <sheetData>
    <row r="1" spans="1:7" ht="16.5" outlineLevel="1" x14ac:dyDescent="0.25">
      <c r="A1" s="2"/>
      <c r="B1" s="22"/>
      <c r="C1" s="3"/>
      <c r="D1" s="4"/>
      <c r="E1" s="5"/>
      <c r="F1" s="6" t="s">
        <v>238</v>
      </c>
      <c r="G1" s="22"/>
    </row>
    <row r="2" spans="1:7" ht="16.5" outlineLevel="1" x14ac:dyDescent="0.25">
      <c r="A2" s="2"/>
      <c r="B2" s="7"/>
      <c r="C2" s="3"/>
      <c r="D2" s="4"/>
      <c r="E2" s="5"/>
      <c r="F2" s="8" t="s">
        <v>239</v>
      </c>
      <c r="G2" s="22"/>
    </row>
    <row r="3" spans="1:7" ht="16.5" outlineLevel="1" x14ac:dyDescent="0.25">
      <c r="A3" s="2"/>
      <c r="B3" s="7"/>
      <c r="C3" s="3"/>
      <c r="D3" s="4"/>
      <c r="E3" s="5"/>
      <c r="F3" s="8" t="s">
        <v>171</v>
      </c>
      <c r="G3" s="22"/>
    </row>
    <row r="4" spans="1:7" ht="16.5" outlineLevel="1" x14ac:dyDescent="0.25">
      <c r="A4" s="2"/>
      <c r="B4" s="7"/>
      <c r="C4" s="3"/>
      <c r="D4" s="4"/>
      <c r="E4" s="5"/>
      <c r="F4" s="9"/>
      <c r="G4" s="22"/>
    </row>
    <row r="5" spans="1:7" ht="15.75" outlineLevel="1" x14ac:dyDescent="0.25">
      <c r="A5" s="78" t="s">
        <v>240</v>
      </c>
      <c r="B5" s="78"/>
      <c r="C5" s="78"/>
      <c r="D5" s="78"/>
      <c r="E5" s="78"/>
      <c r="F5" s="78"/>
      <c r="G5" s="78"/>
    </row>
    <row r="6" spans="1:7" outlineLevel="1" x14ac:dyDescent="0.25"/>
    <row r="7" spans="1:7" s="21" customFormat="1" ht="57" customHeight="1" x14ac:dyDescent="0.25">
      <c r="A7" s="44" t="s">
        <v>0</v>
      </c>
      <c r="B7" s="70" t="s">
        <v>390</v>
      </c>
      <c r="C7" s="38" t="s">
        <v>391</v>
      </c>
      <c r="D7" s="19" t="s">
        <v>392</v>
      </c>
      <c r="E7" s="62" t="s">
        <v>389</v>
      </c>
      <c r="F7" s="20" t="s">
        <v>393</v>
      </c>
      <c r="G7" s="23" t="s">
        <v>394</v>
      </c>
    </row>
    <row r="8" spans="1:7" s="12" customFormat="1" ht="23.25" customHeight="1" x14ac:dyDescent="0.25">
      <c r="A8" s="45" t="s">
        <v>260</v>
      </c>
      <c r="B8" s="71"/>
      <c r="C8" s="39"/>
      <c r="D8" s="13"/>
      <c r="E8" s="14"/>
      <c r="F8" s="15"/>
      <c r="G8" s="24"/>
    </row>
    <row r="9" spans="1:7" x14ac:dyDescent="0.25">
      <c r="A9" s="46">
        <v>104</v>
      </c>
      <c r="B9" s="61" t="s">
        <v>1</v>
      </c>
      <c r="C9" s="36">
        <v>10165401188</v>
      </c>
      <c r="D9" s="1" t="s">
        <v>2</v>
      </c>
      <c r="E9" s="10">
        <v>590.48</v>
      </c>
      <c r="F9" s="11">
        <v>3232</v>
      </c>
      <c r="G9" s="25" t="s">
        <v>3</v>
      </c>
    </row>
    <row r="10" spans="1:7" x14ac:dyDescent="0.25">
      <c r="A10" s="46">
        <v>1055</v>
      </c>
      <c r="B10" s="61" t="s">
        <v>4</v>
      </c>
      <c r="C10" s="36">
        <v>87311810356</v>
      </c>
      <c r="D10" s="1" t="s">
        <v>5</v>
      </c>
      <c r="E10" s="10">
        <v>2.9</v>
      </c>
      <c r="F10" s="11">
        <v>3221</v>
      </c>
      <c r="G10" s="25" t="s">
        <v>6</v>
      </c>
    </row>
    <row r="11" spans="1:7" x14ac:dyDescent="0.25">
      <c r="A11" s="46">
        <v>1055</v>
      </c>
      <c r="B11" s="61" t="s">
        <v>4</v>
      </c>
      <c r="C11" s="36">
        <v>87311810356</v>
      </c>
      <c r="D11" s="1" t="s">
        <v>5</v>
      </c>
      <c r="E11" s="10">
        <v>644.36</v>
      </c>
      <c r="F11" s="11">
        <v>3231</v>
      </c>
      <c r="G11" s="25" t="s">
        <v>7</v>
      </c>
    </row>
    <row r="12" spans="1:7" s="69" customFormat="1" x14ac:dyDescent="0.25">
      <c r="A12" s="63"/>
      <c r="B12" s="72" t="s">
        <v>411</v>
      </c>
      <c r="C12" s="65"/>
      <c r="D12" s="64"/>
      <c r="E12" s="66">
        <f>E10+E11</f>
        <v>647.26</v>
      </c>
      <c r="F12" s="67"/>
      <c r="G12" s="68"/>
    </row>
    <row r="13" spans="1:7" x14ac:dyDescent="0.25">
      <c r="A13" s="46">
        <v>1090</v>
      </c>
      <c r="B13" s="61" t="s">
        <v>8</v>
      </c>
      <c r="C13" s="36">
        <v>78755598868</v>
      </c>
      <c r="D13" s="1" t="s">
        <v>9</v>
      </c>
      <c r="E13" s="10">
        <v>51.88</v>
      </c>
      <c r="F13" s="11">
        <v>3234</v>
      </c>
      <c r="G13" s="25" t="s">
        <v>10</v>
      </c>
    </row>
    <row r="14" spans="1:7" x14ac:dyDescent="0.25">
      <c r="A14" s="46">
        <v>1133</v>
      </c>
      <c r="B14" s="61" t="s">
        <v>11</v>
      </c>
      <c r="C14" s="36">
        <v>16912997621</v>
      </c>
      <c r="D14" s="1" t="s">
        <v>12</v>
      </c>
      <c r="E14" s="10">
        <v>62.16</v>
      </c>
      <c r="F14" s="11">
        <v>3234</v>
      </c>
      <c r="G14" s="25" t="s">
        <v>10</v>
      </c>
    </row>
    <row r="15" spans="1:7" x14ac:dyDescent="0.25">
      <c r="A15" s="46">
        <v>115</v>
      </c>
      <c r="B15" s="61" t="s">
        <v>13</v>
      </c>
      <c r="C15" s="36">
        <v>32179081874</v>
      </c>
      <c r="D15" s="1" t="s">
        <v>14</v>
      </c>
      <c r="E15" s="10">
        <v>99.03</v>
      </c>
      <c r="F15" s="11">
        <v>3222</v>
      </c>
      <c r="G15" s="25" t="s">
        <v>15</v>
      </c>
    </row>
    <row r="16" spans="1:7" x14ac:dyDescent="0.25">
      <c r="A16" s="46">
        <v>1180</v>
      </c>
      <c r="B16" s="61" t="s">
        <v>16</v>
      </c>
      <c r="C16" s="36">
        <v>71642207963</v>
      </c>
      <c r="D16" s="1" t="s">
        <v>5</v>
      </c>
      <c r="E16" s="10">
        <v>622.5</v>
      </c>
      <c r="F16" s="11">
        <v>3222</v>
      </c>
      <c r="G16" s="25" t="s">
        <v>15</v>
      </c>
    </row>
    <row r="17" spans="1:7" ht="29.25" customHeight="1" x14ac:dyDescent="0.25">
      <c r="A17" s="46">
        <v>1180</v>
      </c>
      <c r="B17" s="61" t="s">
        <v>16</v>
      </c>
      <c r="C17" s="36">
        <v>71642207963</v>
      </c>
      <c r="D17" s="1" t="s">
        <v>5</v>
      </c>
      <c r="E17" s="10">
        <v>22.05</v>
      </c>
      <c r="F17" s="11">
        <v>3224</v>
      </c>
      <c r="G17" s="25" t="s">
        <v>17</v>
      </c>
    </row>
    <row r="18" spans="1:7" x14ac:dyDescent="0.25">
      <c r="A18" s="46">
        <v>1180</v>
      </c>
      <c r="B18" s="61" t="s">
        <v>16</v>
      </c>
      <c r="C18" s="36">
        <v>71642207963</v>
      </c>
      <c r="D18" s="1" t="s">
        <v>5</v>
      </c>
      <c r="E18" s="10">
        <v>115.36</v>
      </c>
      <c r="F18" s="11">
        <v>3225</v>
      </c>
      <c r="G18" s="25" t="s">
        <v>18</v>
      </c>
    </row>
    <row r="19" spans="1:7" s="69" customFormat="1" x14ac:dyDescent="0.25">
      <c r="A19" s="63"/>
      <c r="B19" s="72" t="s">
        <v>395</v>
      </c>
      <c r="C19" s="65"/>
      <c r="D19" s="64"/>
      <c r="E19" s="66">
        <f>E16+E17+E18</f>
        <v>759.91</v>
      </c>
      <c r="F19" s="67"/>
      <c r="G19" s="68"/>
    </row>
    <row r="20" spans="1:7" x14ac:dyDescent="0.25">
      <c r="A20" s="46">
        <v>120</v>
      </c>
      <c r="B20" s="61" t="s">
        <v>19</v>
      </c>
      <c r="C20" s="36">
        <v>21056790392</v>
      </c>
      <c r="D20" s="1" t="s">
        <v>5</v>
      </c>
      <c r="E20" s="10">
        <v>576.25</v>
      </c>
      <c r="F20" s="11">
        <v>3232</v>
      </c>
      <c r="G20" s="25" t="s">
        <v>3</v>
      </c>
    </row>
    <row r="21" spans="1:7" x14ac:dyDescent="0.25">
      <c r="A21" s="46">
        <v>1248</v>
      </c>
      <c r="B21" s="61" t="s">
        <v>20</v>
      </c>
      <c r="C21" s="36">
        <v>93926415263</v>
      </c>
      <c r="D21" s="1" t="s">
        <v>5</v>
      </c>
      <c r="E21" s="10">
        <v>4193.75</v>
      </c>
      <c r="F21" s="11">
        <v>3238</v>
      </c>
      <c r="G21" s="25" t="s">
        <v>21</v>
      </c>
    </row>
    <row r="22" spans="1:7" x14ac:dyDescent="0.25">
      <c r="A22" s="46">
        <v>1280</v>
      </c>
      <c r="B22" s="61" t="s">
        <v>22</v>
      </c>
      <c r="C22" s="36">
        <v>62347407589</v>
      </c>
      <c r="D22" s="1" t="s">
        <v>5</v>
      </c>
      <c r="E22" s="10">
        <v>11.52</v>
      </c>
      <c r="F22" s="11">
        <v>3222</v>
      </c>
      <c r="G22" s="25" t="s">
        <v>15</v>
      </c>
    </row>
    <row r="23" spans="1:7" x14ac:dyDescent="0.25">
      <c r="A23" s="46">
        <v>1309</v>
      </c>
      <c r="B23" s="61" t="s">
        <v>23</v>
      </c>
      <c r="C23" s="36">
        <v>11092339061</v>
      </c>
      <c r="D23" s="1" t="s">
        <v>24</v>
      </c>
      <c r="E23" s="10">
        <v>130.56</v>
      </c>
      <c r="F23" s="11">
        <v>3222</v>
      </c>
      <c r="G23" s="25" t="s">
        <v>15</v>
      </c>
    </row>
    <row r="24" spans="1:7" x14ac:dyDescent="0.25">
      <c r="A24" s="46">
        <v>138</v>
      </c>
      <c r="B24" s="61" t="s">
        <v>25</v>
      </c>
      <c r="C24" s="36">
        <v>69715301002</v>
      </c>
      <c r="D24" s="1" t="s">
        <v>5</v>
      </c>
      <c r="E24" s="10">
        <v>14.94</v>
      </c>
      <c r="F24" s="11">
        <v>3232</v>
      </c>
      <c r="G24" s="25" t="s">
        <v>3</v>
      </c>
    </row>
    <row r="25" spans="1:7" x14ac:dyDescent="0.25">
      <c r="A25" s="46">
        <v>139</v>
      </c>
      <c r="B25" s="61" t="s">
        <v>26</v>
      </c>
      <c r="C25" s="36">
        <v>90017453174</v>
      </c>
      <c r="D25" s="1" t="s">
        <v>27</v>
      </c>
      <c r="E25" s="10">
        <v>467.28</v>
      </c>
      <c r="F25" s="11">
        <v>3237</v>
      </c>
      <c r="G25" s="25" t="s">
        <v>28</v>
      </c>
    </row>
    <row r="26" spans="1:7" x14ac:dyDescent="0.25">
      <c r="A26" s="46">
        <v>1400</v>
      </c>
      <c r="B26" s="61" t="s">
        <v>29</v>
      </c>
      <c r="C26" s="36">
        <v>93896356316</v>
      </c>
      <c r="D26" s="1" t="s">
        <v>5</v>
      </c>
      <c r="E26" s="10">
        <v>3316.82</v>
      </c>
      <c r="F26" s="11">
        <v>3222</v>
      </c>
      <c r="G26" s="25" t="s">
        <v>15</v>
      </c>
    </row>
    <row r="27" spans="1:7" x14ac:dyDescent="0.25">
      <c r="A27" s="46">
        <v>153</v>
      </c>
      <c r="B27" s="61" t="s">
        <v>30</v>
      </c>
      <c r="C27" s="36" t="s">
        <v>355</v>
      </c>
      <c r="D27" s="1" t="s">
        <v>5</v>
      </c>
      <c r="E27" s="10">
        <v>571.25</v>
      </c>
      <c r="F27" s="11">
        <v>3239</v>
      </c>
      <c r="G27" s="25" t="s">
        <v>31</v>
      </c>
    </row>
    <row r="28" spans="1:7" x14ac:dyDescent="0.25">
      <c r="A28" s="46">
        <v>158</v>
      </c>
      <c r="B28" s="61" t="s">
        <v>32</v>
      </c>
      <c r="C28" s="36">
        <v>27759560625</v>
      </c>
      <c r="D28" s="1" t="s">
        <v>5</v>
      </c>
      <c r="E28" s="10">
        <v>2339.3200000000002</v>
      </c>
      <c r="F28" s="11">
        <v>3223</v>
      </c>
      <c r="G28" s="25" t="s">
        <v>33</v>
      </c>
    </row>
    <row r="29" spans="1:7" ht="27.75" customHeight="1" x14ac:dyDescent="0.25">
      <c r="A29" s="46">
        <v>158</v>
      </c>
      <c r="B29" s="61" t="s">
        <v>32</v>
      </c>
      <c r="C29" s="36">
        <v>27759560625</v>
      </c>
      <c r="D29" s="1" t="s">
        <v>5</v>
      </c>
      <c r="E29" s="10">
        <v>11.61</v>
      </c>
      <c r="F29" s="11">
        <v>3224</v>
      </c>
      <c r="G29" s="25" t="s">
        <v>17</v>
      </c>
    </row>
    <row r="30" spans="1:7" s="69" customFormat="1" x14ac:dyDescent="0.25">
      <c r="A30" s="63"/>
      <c r="B30" s="72" t="s">
        <v>396</v>
      </c>
      <c r="C30" s="65"/>
      <c r="D30" s="64"/>
      <c r="E30" s="66">
        <f>E28+E29</f>
        <v>2350.9300000000003</v>
      </c>
      <c r="F30" s="67"/>
      <c r="G30" s="68"/>
    </row>
    <row r="31" spans="1:7" x14ac:dyDescent="0.25">
      <c r="A31" s="46">
        <v>1627</v>
      </c>
      <c r="B31" s="61" t="s">
        <v>34</v>
      </c>
      <c r="C31" s="36">
        <v>15907062900</v>
      </c>
      <c r="D31" s="1" t="s">
        <v>5</v>
      </c>
      <c r="E31" s="10">
        <v>135.18</v>
      </c>
      <c r="F31" s="11">
        <v>3223</v>
      </c>
      <c r="G31" s="25" t="s">
        <v>33</v>
      </c>
    </row>
    <row r="32" spans="1:7" x14ac:dyDescent="0.25">
      <c r="A32" s="46">
        <v>1649</v>
      </c>
      <c r="B32" s="61" t="s">
        <v>35</v>
      </c>
      <c r="C32" s="36" t="s">
        <v>342</v>
      </c>
      <c r="D32" s="1" t="s">
        <v>36</v>
      </c>
      <c r="E32" s="10">
        <v>288</v>
      </c>
      <c r="F32" s="11">
        <v>3239</v>
      </c>
      <c r="G32" s="25" t="s">
        <v>31</v>
      </c>
    </row>
    <row r="33" spans="1:7" x14ac:dyDescent="0.25">
      <c r="A33" s="46">
        <v>174</v>
      </c>
      <c r="B33" s="61" t="s">
        <v>37</v>
      </c>
      <c r="C33" s="36">
        <v>90918289020</v>
      </c>
      <c r="D33" s="1" t="s">
        <v>5</v>
      </c>
      <c r="E33" s="10">
        <v>2313.8000000000002</v>
      </c>
      <c r="F33" s="11">
        <v>3225</v>
      </c>
      <c r="G33" s="25" t="s">
        <v>18</v>
      </c>
    </row>
    <row r="34" spans="1:7" x14ac:dyDescent="0.25">
      <c r="A34" s="46">
        <v>1745</v>
      </c>
      <c r="B34" s="61" t="s">
        <v>241</v>
      </c>
      <c r="C34" s="36" t="s">
        <v>354</v>
      </c>
      <c r="D34" s="1" t="s">
        <v>5</v>
      </c>
      <c r="E34" s="10">
        <v>1099.1400000000001</v>
      </c>
      <c r="F34" s="11">
        <v>3222</v>
      </c>
      <c r="G34" s="25" t="s">
        <v>15</v>
      </c>
    </row>
    <row r="35" spans="1:7" x14ac:dyDescent="0.25">
      <c r="A35" s="46">
        <v>1802</v>
      </c>
      <c r="B35" s="61" t="s">
        <v>38</v>
      </c>
      <c r="C35" s="36" t="s">
        <v>356</v>
      </c>
      <c r="D35" s="1" t="s">
        <v>9</v>
      </c>
      <c r="E35" s="10">
        <v>1940</v>
      </c>
      <c r="F35" s="11">
        <v>3232</v>
      </c>
      <c r="G35" s="25" t="s">
        <v>3</v>
      </c>
    </row>
    <row r="36" spans="1:7" x14ac:dyDescent="0.25">
      <c r="A36" s="46">
        <v>181</v>
      </c>
      <c r="B36" s="61" t="s">
        <v>39</v>
      </c>
      <c r="C36" s="36">
        <v>29732862130</v>
      </c>
      <c r="D36" s="1" t="s">
        <v>2</v>
      </c>
      <c r="E36" s="10">
        <v>65.56</v>
      </c>
      <c r="F36" s="11">
        <v>3234</v>
      </c>
      <c r="G36" s="25" t="s">
        <v>10</v>
      </c>
    </row>
    <row r="37" spans="1:7" x14ac:dyDescent="0.25">
      <c r="A37" s="46">
        <v>1860</v>
      </c>
      <c r="B37" s="61" t="s">
        <v>40</v>
      </c>
      <c r="C37" s="36" t="s">
        <v>357</v>
      </c>
      <c r="D37" s="1" t="s">
        <v>41</v>
      </c>
      <c r="E37" s="10">
        <v>33.44</v>
      </c>
      <c r="F37" s="11">
        <v>3234</v>
      </c>
      <c r="G37" s="25" t="s">
        <v>10</v>
      </c>
    </row>
    <row r="38" spans="1:7" x14ac:dyDescent="0.25">
      <c r="A38" s="46">
        <v>1860</v>
      </c>
      <c r="B38" s="61" t="s">
        <v>40</v>
      </c>
      <c r="C38" s="36" t="s">
        <v>357</v>
      </c>
      <c r="D38" s="1" t="s">
        <v>41</v>
      </c>
      <c r="E38" s="10">
        <v>248.85</v>
      </c>
      <c r="F38" s="11">
        <v>3235</v>
      </c>
      <c r="G38" s="25" t="s">
        <v>42</v>
      </c>
    </row>
    <row r="39" spans="1:7" s="69" customFormat="1" x14ac:dyDescent="0.25">
      <c r="A39" s="63"/>
      <c r="B39" s="72" t="s">
        <v>397</v>
      </c>
      <c r="C39" s="65"/>
      <c r="D39" s="64"/>
      <c r="E39" s="66">
        <f>E37+E38</f>
        <v>282.28999999999996</v>
      </c>
      <c r="F39" s="67"/>
      <c r="G39" s="68"/>
    </row>
    <row r="40" spans="1:7" x14ac:dyDescent="0.25">
      <c r="A40" s="46">
        <v>1877</v>
      </c>
      <c r="B40" s="61" t="s">
        <v>11</v>
      </c>
      <c r="C40" s="36" t="s">
        <v>358</v>
      </c>
      <c r="D40" s="1" t="s">
        <v>36</v>
      </c>
      <c r="E40" s="10">
        <v>49.66</v>
      </c>
      <c r="F40" s="11">
        <v>3234</v>
      </c>
      <c r="G40" s="25" t="s">
        <v>10</v>
      </c>
    </row>
    <row r="41" spans="1:7" x14ac:dyDescent="0.25">
      <c r="A41" s="46">
        <v>188</v>
      </c>
      <c r="B41" s="61" t="s">
        <v>43</v>
      </c>
      <c r="C41" s="36" t="s">
        <v>359</v>
      </c>
      <c r="D41" s="1" t="s">
        <v>27</v>
      </c>
      <c r="E41" s="10">
        <v>39.85</v>
      </c>
      <c r="F41" s="11">
        <v>3234</v>
      </c>
      <c r="G41" s="25" t="s">
        <v>10</v>
      </c>
    </row>
    <row r="42" spans="1:7" x14ac:dyDescent="0.25">
      <c r="A42" s="46">
        <v>1899</v>
      </c>
      <c r="B42" s="61" t="s">
        <v>44</v>
      </c>
      <c r="C42" s="36">
        <v>16571759047</v>
      </c>
      <c r="D42" s="1" t="s">
        <v>5</v>
      </c>
      <c r="E42" s="10">
        <v>62.5</v>
      </c>
      <c r="F42" s="11">
        <v>3222</v>
      </c>
      <c r="G42" s="25" t="s">
        <v>15</v>
      </c>
    </row>
    <row r="43" spans="1:7" x14ac:dyDescent="0.25">
      <c r="A43" s="46">
        <v>1981</v>
      </c>
      <c r="B43" s="61" t="s">
        <v>45</v>
      </c>
      <c r="C43" s="36">
        <v>89406825003</v>
      </c>
      <c r="D43" s="1" t="s">
        <v>41</v>
      </c>
      <c r="E43" s="10">
        <v>35.26</v>
      </c>
      <c r="F43" s="11">
        <v>3234</v>
      </c>
      <c r="G43" s="25" t="s">
        <v>10</v>
      </c>
    </row>
    <row r="44" spans="1:7" ht="30" x14ac:dyDescent="0.25">
      <c r="A44" s="46">
        <v>20</v>
      </c>
      <c r="B44" s="61" t="s">
        <v>46</v>
      </c>
      <c r="C44" s="36">
        <v>61817894937</v>
      </c>
      <c r="D44" s="1" t="s">
        <v>5</v>
      </c>
      <c r="E44" s="10">
        <v>1545.44</v>
      </c>
      <c r="F44" s="11">
        <v>3234</v>
      </c>
      <c r="G44" s="25" t="s">
        <v>10</v>
      </c>
    </row>
    <row r="45" spans="1:7" ht="30" x14ac:dyDescent="0.25">
      <c r="A45" s="46">
        <v>20</v>
      </c>
      <c r="B45" s="61" t="s">
        <v>46</v>
      </c>
      <c r="C45" s="36">
        <v>61817894937</v>
      </c>
      <c r="D45" s="1" t="s">
        <v>5</v>
      </c>
      <c r="E45" s="10">
        <v>2.83</v>
      </c>
      <c r="F45" s="11">
        <v>3433</v>
      </c>
      <c r="G45" s="25" t="s">
        <v>47</v>
      </c>
    </row>
    <row r="46" spans="1:7" s="69" customFormat="1" ht="29.25" customHeight="1" x14ac:dyDescent="0.25">
      <c r="A46" s="63"/>
      <c r="B46" s="72" t="s">
        <v>398</v>
      </c>
      <c r="C46" s="65"/>
      <c r="D46" s="64"/>
      <c r="E46" s="66">
        <f>E44+E45</f>
        <v>1548.27</v>
      </c>
      <c r="F46" s="67"/>
      <c r="G46" s="68"/>
    </row>
    <row r="47" spans="1:7" x14ac:dyDescent="0.25">
      <c r="A47" s="46">
        <v>2050</v>
      </c>
      <c r="B47" s="61" t="s">
        <v>361</v>
      </c>
      <c r="C47" s="36" t="s">
        <v>360</v>
      </c>
      <c r="D47" s="1" t="s">
        <v>5</v>
      </c>
      <c r="E47" s="10">
        <v>3780.08</v>
      </c>
      <c r="F47" s="11">
        <v>3221</v>
      </c>
      <c r="G47" s="25" t="s">
        <v>6</v>
      </c>
    </row>
    <row r="48" spans="1:7" x14ac:dyDescent="0.25">
      <c r="A48" s="46">
        <v>2068</v>
      </c>
      <c r="B48" s="61" t="s">
        <v>48</v>
      </c>
      <c r="C48" s="36">
        <v>11294943436</v>
      </c>
      <c r="D48" s="1" t="s">
        <v>49</v>
      </c>
      <c r="E48" s="10">
        <v>13.71</v>
      </c>
      <c r="F48" s="11">
        <v>3234</v>
      </c>
      <c r="G48" s="25" t="s">
        <v>10</v>
      </c>
    </row>
    <row r="49" spans="1:7" x14ac:dyDescent="0.25">
      <c r="A49" s="46">
        <v>2149</v>
      </c>
      <c r="B49" s="61" t="s">
        <v>50</v>
      </c>
      <c r="C49" s="36">
        <v>1076882554</v>
      </c>
      <c r="D49" s="1" t="s">
        <v>12</v>
      </c>
      <c r="E49" s="10">
        <v>1161.33</v>
      </c>
      <c r="F49" s="11">
        <v>3234</v>
      </c>
      <c r="G49" s="25" t="s">
        <v>10</v>
      </c>
    </row>
    <row r="50" spans="1:7" x14ac:dyDescent="0.25">
      <c r="A50" s="46">
        <v>224</v>
      </c>
      <c r="B50" s="61" t="s">
        <v>51</v>
      </c>
      <c r="C50" s="36">
        <v>73660371074</v>
      </c>
      <c r="D50" s="1" t="s">
        <v>52</v>
      </c>
      <c r="E50" s="10">
        <v>651.78</v>
      </c>
      <c r="F50" s="11">
        <v>3222</v>
      </c>
      <c r="G50" s="25" t="s">
        <v>15</v>
      </c>
    </row>
    <row r="51" spans="1:7" x14ac:dyDescent="0.25">
      <c r="A51" s="46">
        <v>227</v>
      </c>
      <c r="B51" s="61" t="s">
        <v>53</v>
      </c>
      <c r="C51" s="36">
        <v>68419124305</v>
      </c>
      <c r="D51" s="1" t="s">
        <v>5</v>
      </c>
      <c r="E51" s="10">
        <v>467.28</v>
      </c>
      <c r="F51" s="11">
        <v>3295</v>
      </c>
      <c r="G51" s="25" t="s">
        <v>54</v>
      </c>
    </row>
    <row r="52" spans="1:7" x14ac:dyDescent="0.25">
      <c r="A52" s="46">
        <v>2308</v>
      </c>
      <c r="B52" s="61" t="s">
        <v>55</v>
      </c>
      <c r="C52" s="36">
        <v>31608194500</v>
      </c>
      <c r="D52" s="1" t="s">
        <v>5</v>
      </c>
      <c r="E52" s="10">
        <v>3443.35</v>
      </c>
      <c r="F52" s="11">
        <v>3222</v>
      </c>
      <c r="G52" s="25" t="s">
        <v>15</v>
      </c>
    </row>
    <row r="53" spans="1:7" x14ac:dyDescent="0.25">
      <c r="A53" s="46">
        <v>2353</v>
      </c>
      <c r="B53" s="61" t="s">
        <v>56</v>
      </c>
      <c r="C53" s="36">
        <v>38152213074</v>
      </c>
      <c r="D53" s="1" t="s">
        <v>57</v>
      </c>
      <c r="E53" s="10">
        <v>16.5</v>
      </c>
      <c r="F53" s="11">
        <v>3234</v>
      </c>
      <c r="G53" s="25" t="s">
        <v>10</v>
      </c>
    </row>
    <row r="54" spans="1:7" x14ac:dyDescent="0.25">
      <c r="A54" s="46">
        <v>2353</v>
      </c>
      <c r="B54" s="61" t="s">
        <v>56</v>
      </c>
      <c r="C54" s="36">
        <v>38152213074</v>
      </c>
      <c r="D54" s="1" t="s">
        <v>57</v>
      </c>
      <c r="E54" s="10">
        <v>25</v>
      </c>
      <c r="F54" s="11">
        <v>3235</v>
      </c>
      <c r="G54" s="25" t="s">
        <v>42</v>
      </c>
    </row>
    <row r="55" spans="1:7" s="69" customFormat="1" x14ac:dyDescent="0.25">
      <c r="A55" s="63"/>
      <c r="B55" s="72" t="s">
        <v>399</v>
      </c>
      <c r="C55" s="65"/>
      <c r="D55" s="64"/>
      <c r="E55" s="66">
        <f>E53+E54</f>
        <v>41.5</v>
      </c>
      <c r="F55" s="67"/>
      <c r="G55" s="68"/>
    </row>
    <row r="56" spans="1:7" x14ac:dyDescent="0.25">
      <c r="A56" s="46">
        <v>241</v>
      </c>
      <c r="B56" s="61" t="s">
        <v>58</v>
      </c>
      <c r="C56" s="36">
        <v>26187994862</v>
      </c>
      <c r="D56" s="1" t="s">
        <v>5</v>
      </c>
      <c r="E56" s="10">
        <v>753.42</v>
      </c>
      <c r="F56" s="11">
        <v>3292</v>
      </c>
      <c r="G56" s="25" t="s">
        <v>59</v>
      </c>
    </row>
    <row r="57" spans="1:7" ht="30" x14ac:dyDescent="0.25">
      <c r="A57" s="46">
        <v>242</v>
      </c>
      <c r="B57" s="61" t="s">
        <v>60</v>
      </c>
      <c r="C57" s="36">
        <v>3785720358</v>
      </c>
      <c r="D57" s="1" t="s">
        <v>5</v>
      </c>
      <c r="E57" s="10">
        <v>189.16</v>
      </c>
      <c r="F57" s="11">
        <v>3239</v>
      </c>
      <c r="G57" s="25" t="s">
        <v>31</v>
      </c>
    </row>
    <row r="58" spans="1:7" x14ac:dyDescent="0.25">
      <c r="A58" s="46">
        <v>25</v>
      </c>
      <c r="B58" s="61" t="s">
        <v>61</v>
      </c>
      <c r="C58" s="36">
        <v>81793146560</v>
      </c>
      <c r="D58" s="1" t="s">
        <v>5</v>
      </c>
      <c r="E58" s="10">
        <v>2883.3</v>
      </c>
      <c r="F58" s="11">
        <v>3231</v>
      </c>
      <c r="G58" s="25" t="s">
        <v>7</v>
      </c>
    </row>
    <row r="59" spans="1:7" x14ac:dyDescent="0.25">
      <c r="A59" s="46">
        <v>2584</v>
      </c>
      <c r="B59" s="61" t="s">
        <v>62</v>
      </c>
      <c r="C59" s="36">
        <v>21712494719</v>
      </c>
      <c r="D59" s="1" t="s">
        <v>12</v>
      </c>
      <c r="E59" s="10">
        <v>71.05</v>
      </c>
      <c r="F59" s="11">
        <v>3234</v>
      </c>
      <c r="G59" s="25" t="s">
        <v>10</v>
      </c>
    </row>
    <row r="60" spans="1:7" x14ac:dyDescent="0.25">
      <c r="A60" s="46">
        <v>2670</v>
      </c>
      <c r="B60" s="61" t="s">
        <v>63</v>
      </c>
      <c r="C60" s="36">
        <v>64546066176</v>
      </c>
      <c r="D60" s="1" t="s">
        <v>5</v>
      </c>
      <c r="E60" s="10">
        <v>248.85</v>
      </c>
      <c r="F60" s="11">
        <v>3233</v>
      </c>
      <c r="G60" s="25" t="s">
        <v>64</v>
      </c>
    </row>
    <row r="61" spans="1:7" x14ac:dyDescent="0.25">
      <c r="A61" s="46">
        <v>2699</v>
      </c>
      <c r="B61" s="61" t="s">
        <v>65</v>
      </c>
      <c r="C61" s="36">
        <v>15992276262</v>
      </c>
      <c r="D61" s="1" t="s">
        <v>66</v>
      </c>
      <c r="E61" s="10">
        <v>5100</v>
      </c>
      <c r="F61" s="11">
        <v>3239</v>
      </c>
      <c r="G61" s="25" t="s">
        <v>31</v>
      </c>
    </row>
    <row r="62" spans="1:7" x14ac:dyDescent="0.25">
      <c r="A62" s="46">
        <v>2872</v>
      </c>
      <c r="B62" s="61" t="s">
        <v>67</v>
      </c>
      <c r="C62" s="36">
        <v>34672089688</v>
      </c>
      <c r="D62" s="1" t="s">
        <v>5</v>
      </c>
      <c r="E62" s="10">
        <v>60.13</v>
      </c>
      <c r="F62" s="11">
        <v>3239</v>
      </c>
      <c r="G62" s="25" t="s">
        <v>31</v>
      </c>
    </row>
    <row r="63" spans="1:7" x14ac:dyDescent="0.25">
      <c r="A63" s="46">
        <v>29</v>
      </c>
      <c r="B63" s="61" t="s">
        <v>68</v>
      </c>
      <c r="C63" s="36">
        <v>49312009068</v>
      </c>
      <c r="D63" s="1" t="s">
        <v>69</v>
      </c>
      <c r="E63" s="10">
        <v>2379.31</v>
      </c>
      <c r="F63" s="11">
        <v>3222</v>
      </c>
      <c r="G63" s="25" t="s">
        <v>15</v>
      </c>
    </row>
    <row r="64" spans="1:7" x14ac:dyDescent="0.25">
      <c r="A64" s="46">
        <v>2932</v>
      </c>
      <c r="B64" s="61" t="s">
        <v>70</v>
      </c>
      <c r="C64" s="36">
        <v>22361751585</v>
      </c>
      <c r="D64" s="1" t="s">
        <v>5</v>
      </c>
      <c r="E64" s="10">
        <v>44.45</v>
      </c>
      <c r="F64" s="11">
        <v>3238</v>
      </c>
      <c r="G64" s="25" t="s">
        <v>21</v>
      </c>
    </row>
    <row r="65" spans="1:7" x14ac:dyDescent="0.25">
      <c r="A65" s="46">
        <v>2933</v>
      </c>
      <c r="B65" s="61" t="s">
        <v>71</v>
      </c>
      <c r="C65" s="36">
        <v>63073332379</v>
      </c>
      <c r="D65" s="1" t="s">
        <v>5</v>
      </c>
      <c r="E65" s="10">
        <v>6284.8</v>
      </c>
      <c r="F65" s="11">
        <v>3223</v>
      </c>
      <c r="G65" s="25" t="s">
        <v>33</v>
      </c>
    </row>
    <row r="66" spans="1:7" x14ac:dyDescent="0.25">
      <c r="A66" s="46">
        <v>3014</v>
      </c>
      <c r="B66" s="61" t="s">
        <v>242</v>
      </c>
      <c r="C66" s="36" t="s">
        <v>362</v>
      </c>
      <c r="D66" s="1" t="s">
        <v>363</v>
      </c>
      <c r="E66" s="10">
        <v>457.57</v>
      </c>
      <c r="F66" s="11">
        <v>3222</v>
      </c>
      <c r="G66" s="25" t="s">
        <v>15</v>
      </c>
    </row>
    <row r="67" spans="1:7" x14ac:dyDescent="0.25">
      <c r="A67" s="46">
        <v>3048</v>
      </c>
      <c r="B67" s="61" t="s">
        <v>72</v>
      </c>
      <c r="C67" s="36">
        <v>10831379912</v>
      </c>
      <c r="D67" s="1" t="s">
        <v>73</v>
      </c>
      <c r="E67" s="10">
        <v>641.91999999999996</v>
      </c>
      <c r="F67" s="11">
        <v>3237</v>
      </c>
      <c r="G67" s="25" t="s">
        <v>28</v>
      </c>
    </row>
    <row r="68" spans="1:7" x14ac:dyDescent="0.25">
      <c r="A68" s="46">
        <v>318</v>
      </c>
      <c r="B68" s="61" t="s">
        <v>74</v>
      </c>
      <c r="C68" s="36">
        <v>45821273643</v>
      </c>
      <c r="D68" s="1" t="s">
        <v>75</v>
      </c>
      <c r="E68" s="10">
        <v>55800</v>
      </c>
      <c r="F68" s="11">
        <v>3239</v>
      </c>
      <c r="G68" s="25" t="s">
        <v>31</v>
      </c>
    </row>
    <row r="69" spans="1:7" x14ac:dyDescent="0.25">
      <c r="A69" s="46">
        <v>3194</v>
      </c>
      <c r="B69" s="61" t="s">
        <v>76</v>
      </c>
      <c r="C69" s="36">
        <v>85986018932</v>
      </c>
      <c r="D69" s="1" t="s">
        <v>5</v>
      </c>
      <c r="E69" s="10">
        <v>133</v>
      </c>
      <c r="F69" s="11">
        <v>3294</v>
      </c>
      <c r="G69" s="25" t="s">
        <v>77</v>
      </c>
    </row>
    <row r="70" spans="1:7" x14ac:dyDescent="0.25">
      <c r="A70" s="46">
        <v>3215</v>
      </c>
      <c r="B70" s="61" t="s">
        <v>243</v>
      </c>
      <c r="C70" s="36" t="s">
        <v>364</v>
      </c>
      <c r="D70" s="1" t="s">
        <v>12</v>
      </c>
      <c r="E70" s="10">
        <v>197.46</v>
      </c>
      <c r="F70" s="11">
        <v>3211</v>
      </c>
      <c r="G70" s="25" t="s">
        <v>236</v>
      </c>
    </row>
    <row r="71" spans="1:7" x14ac:dyDescent="0.25">
      <c r="A71" s="46">
        <v>3225</v>
      </c>
      <c r="B71" s="61" t="s">
        <v>78</v>
      </c>
      <c r="C71" s="36">
        <v>85821130368</v>
      </c>
      <c r="D71" s="1" t="s">
        <v>5</v>
      </c>
      <c r="E71" s="10">
        <v>213.36</v>
      </c>
      <c r="F71" s="11">
        <v>3431</v>
      </c>
      <c r="G71" s="25" t="s">
        <v>79</v>
      </c>
    </row>
    <row r="72" spans="1:7" x14ac:dyDescent="0.25">
      <c r="A72" s="46">
        <v>3275</v>
      </c>
      <c r="B72" s="61" t="s">
        <v>80</v>
      </c>
      <c r="C72" s="36">
        <v>39135989747</v>
      </c>
      <c r="D72" s="1" t="s">
        <v>81</v>
      </c>
      <c r="E72" s="10">
        <v>477.77</v>
      </c>
      <c r="F72" s="11">
        <v>3294</v>
      </c>
      <c r="G72" s="25" t="s">
        <v>77</v>
      </c>
    </row>
    <row r="73" spans="1:7" x14ac:dyDescent="0.25">
      <c r="A73" s="46">
        <v>336</v>
      </c>
      <c r="B73" s="61" t="s">
        <v>82</v>
      </c>
      <c r="C73" s="36">
        <v>15907062900</v>
      </c>
      <c r="D73" s="1" t="s">
        <v>27</v>
      </c>
      <c r="E73" s="10">
        <v>345.99</v>
      </c>
      <c r="F73" s="11">
        <v>3223</v>
      </c>
      <c r="G73" s="25" t="s">
        <v>33</v>
      </c>
    </row>
    <row r="74" spans="1:7" x14ac:dyDescent="0.25">
      <c r="A74" s="46">
        <v>3412</v>
      </c>
      <c r="B74" s="61" t="s">
        <v>83</v>
      </c>
      <c r="C74" s="36">
        <v>67183498043</v>
      </c>
      <c r="D74" s="1" t="s">
        <v>84</v>
      </c>
      <c r="E74" s="10">
        <v>6</v>
      </c>
      <c r="F74" s="11">
        <v>3222</v>
      </c>
      <c r="G74" s="25" t="s">
        <v>15</v>
      </c>
    </row>
    <row r="75" spans="1:7" x14ac:dyDescent="0.25">
      <c r="A75" s="46">
        <v>3471</v>
      </c>
      <c r="B75" s="61" t="s">
        <v>85</v>
      </c>
      <c r="C75" s="36">
        <v>30050049642</v>
      </c>
      <c r="D75" s="1" t="s">
        <v>27</v>
      </c>
      <c r="E75" s="10">
        <v>6.74</v>
      </c>
      <c r="F75" s="11">
        <v>3234</v>
      </c>
      <c r="G75" s="25" t="s">
        <v>10</v>
      </c>
    </row>
    <row r="76" spans="1:7" x14ac:dyDescent="0.25">
      <c r="A76" s="46">
        <v>3501</v>
      </c>
      <c r="B76" s="61" t="s">
        <v>86</v>
      </c>
      <c r="C76" s="36">
        <v>53450815674</v>
      </c>
      <c r="D76" s="1" t="s">
        <v>5</v>
      </c>
      <c r="E76" s="10">
        <v>10</v>
      </c>
      <c r="F76" s="11">
        <v>3222</v>
      </c>
      <c r="G76" s="25" t="s">
        <v>15</v>
      </c>
    </row>
    <row r="77" spans="1:7" x14ac:dyDescent="0.25">
      <c r="A77" s="46">
        <v>351</v>
      </c>
      <c r="B77" s="61" t="s">
        <v>87</v>
      </c>
      <c r="C77" s="36">
        <v>90439696130</v>
      </c>
      <c r="D77" s="1" t="s">
        <v>5</v>
      </c>
      <c r="E77" s="10">
        <v>1583.48</v>
      </c>
      <c r="F77" s="11">
        <v>3225</v>
      </c>
      <c r="G77" s="25" t="s">
        <v>18</v>
      </c>
    </row>
    <row r="78" spans="1:7" x14ac:dyDescent="0.25">
      <c r="A78" s="46">
        <v>351</v>
      </c>
      <c r="B78" s="61" t="s">
        <v>87</v>
      </c>
      <c r="C78" s="36">
        <v>90439696130</v>
      </c>
      <c r="D78" s="1" t="s">
        <v>5</v>
      </c>
      <c r="E78" s="10">
        <v>507</v>
      </c>
      <c r="F78" s="11">
        <v>3232</v>
      </c>
      <c r="G78" s="25" t="s">
        <v>3</v>
      </c>
    </row>
    <row r="79" spans="1:7" x14ac:dyDescent="0.25">
      <c r="A79" s="46">
        <v>351</v>
      </c>
      <c r="B79" s="61" t="s">
        <v>87</v>
      </c>
      <c r="C79" s="36">
        <v>90439696130</v>
      </c>
      <c r="D79" s="1" t="s">
        <v>5</v>
      </c>
      <c r="E79" s="10">
        <v>306</v>
      </c>
      <c r="F79" s="11">
        <v>3235</v>
      </c>
      <c r="G79" s="25" t="s">
        <v>42</v>
      </c>
    </row>
    <row r="80" spans="1:7" s="69" customFormat="1" x14ac:dyDescent="0.25">
      <c r="A80" s="63"/>
      <c r="B80" s="72" t="s">
        <v>400</v>
      </c>
      <c r="C80" s="65"/>
      <c r="D80" s="64"/>
      <c r="E80" s="66">
        <f>E77+E78+E79</f>
        <v>2396.48</v>
      </c>
      <c r="F80" s="67"/>
      <c r="G80" s="68"/>
    </row>
    <row r="81" spans="1:7" x14ac:dyDescent="0.25">
      <c r="A81" s="46">
        <v>3523</v>
      </c>
      <c r="B81" s="61" t="s">
        <v>88</v>
      </c>
      <c r="C81" s="36">
        <v>16734478593</v>
      </c>
      <c r="D81" s="1" t="s">
        <v>5</v>
      </c>
      <c r="E81" s="10">
        <v>262.5</v>
      </c>
      <c r="F81" s="11">
        <v>3232</v>
      </c>
      <c r="G81" s="25" t="s">
        <v>3</v>
      </c>
    </row>
    <row r="82" spans="1:7" x14ac:dyDescent="0.25">
      <c r="A82" s="46">
        <v>3581</v>
      </c>
      <c r="B82" s="61" t="s">
        <v>89</v>
      </c>
      <c r="C82" s="36">
        <v>58241957305</v>
      </c>
      <c r="D82" s="1" t="s">
        <v>90</v>
      </c>
      <c r="E82" s="10">
        <v>88.78</v>
      </c>
      <c r="F82" s="11">
        <v>3221</v>
      </c>
      <c r="G82" s="25" t="s">
        <v>6</v>
      </c>
    </row>
    <row r="83" spans="1:7" x14ac:dyDescent="0.25">
      <c r="A83" s="46">
        <v>3607</v>
      </c>
      <c r="B83" s="61" t="s">
        <v>91</v>
      </c>
      <c r="C83" s="36">
        <v>26251326399</v>
      </c>
      <c r="D83" s="1" t="s">
        <v>92</v>
      </c>
      <c r="E83" s="10">
        <v>24.02</v>
      </c>
      <c r="F83" s="11">
        <v>3234</v>
      </c>
      <c r="G83" s="25" t="s">
        <v>10</v>
      </c>
    </row>
    <row r="84" spans="1:7" x14ac:dyDescent="0.25">
      <c r="A84" s="46">
        <v>3611</v>
      </c>
      <c r="B84" s="61" t="s">
        <v>93</v>
      </c>
      <c r="C84" s="36">
        <v>12054623069</v>
      </c>
      <c r="D84" s="1" t="s">
        <v>27</v>
      </c>
      <c r="E84" s="10">
        <v>13</v>
      </c>
      <c r="F84" s="11">
        <v>3232</v>
      </c>
      <c r="G84" s="25" t="s">
        <v>3</v>
      </c>
    </row>
    <row r="85" spans="1:7" x14ac:dyDescent="0.25">
      <c r="A85" s="46">
        <v>3673</v>
      </c>
      <c r="B85" s="61" t="s">
        <v>94</v>
      </c>
      <c r="C85" s="36">
        <v>38812451417</v>
      </c>
      <c r="D85" s="1" t="s">
        <v>9</v>
      </c>
      <c r="E85" s="10">
        <v>79.63</v>
      </c>
      <c r="F85" s="11">
        <v>3234</v>
      </c>
      <c r="G85" s="25" t="s">
        <v>10</v>
      </c>
    </row>
    <row r="86" spans="1:7" x14ac:dyDescent="0.25">
      <c r="A86" s="46">
        <v>3708</v>
      </c>
      <c r="B86" s="61" t="s">
        <v>95</v>
      </c>
      <c r="C86" s="36" t="s">
        <v>365</v>
      </c>
      <c r="D86" s="1" t="s">
        <v>27</v>
      </c>
      <c r="E86" s="10">
        <v>19.37</v>
      </c>
      <c r="F86" s="11">
        <v>3234</v>
      </c>
      <c r="G86" s="25" t="s">
        <v>10</v>
      </c>
    </row>
    <row r="87" spans="1:7" x14ac:dyDescent="0.25">
      <c r="A87" s="46">
        <v>381</v>
      </c>
      <c r="B87" s="61" t="s">
        <v>96</v>
      </c>
      <c r="C87" s="36">
        <v>75934167656</v>
      </c>
      <c r="D87" s="1" t="s">
        <v>5</v>
      </c>
      <c r="E87" s="10">
        <v>1287.5</v>
      </c>
      <c r="F87" s="11">
        <v>3232</v>
      </c>
      <c r="G87" s="25" t="s">
        <v>3</v>
      </c>
    </row>
    <row r="88" spans="1:7" x14ac:dyDescent="0.25">
      <c r="A88" s="46">
        <v>382</v>
      </c>
      <c r="B88" s="61" t="s">
        <v>97</v>
      </c>
      <c r="C88" s="36" t="s">
        <v>366</v>
      </c>
      <c r="D88" s="1" t="s">
        <v>5</v>
      </c>
      <c r="E88" s="10">
        <v>62.5</v>
      </c>
      <c r="F88" s="11">
        <v>3237</v>
      </c>
      <c r="G88" s="25" t="s">
        <v>28</v>
      </c>
    </row>
    <row r="89" spans="1:7" x14ac:dyDescent="0.25">
      <c r="A89" s="46">
        <v>3956</v>
      </c>
      <c r="B89" s="61" t="s">
        <v>98</v>
      </c>
      <c r="C89" s="36">
        <v>53019467114</v>
      </c>
      <c r="D89" s="1" t="s">
        <v>5</v>
      </c>
      <c r="E89" s="10">
        <v>4680.17</v>
      </c>
      <c r="F89" s="11">
        <v>3232</v>
      </c>
      <c r="G89" s="25" t="s">
        <v>3</v>
      </c>
    </row>
    <row r="90" spans="1:7" x14ac:dyDescent="0.25">
      <c r="A90" s="46">
        <v>4037</v>
      </c>
      <c r="B90" s="61" t="s">
        <v>99</v>
      </c>
      <c r="C90" s="36">
        <v>82818873408</v>
      </c>
      <c r="D90" s="1" t="s">
        <v>90</v>
      </c>
      <c r="E90" s="10">
        <v>1537.5</v>
      </c>
      <c r="F90" s="11">
        <v>3232</v>
      </c>
      <c r="G90" s="25" t="s">
        <v>3</v>
      </c>
    </row>
    <row r="91" spans="1:7" x14ac:dyDescent="0.25">
      <c r="A91" s="46">
        <v>4047</v>
      </c>
      <c r="B91" s="61" t="s">
        <v>100</v>
      </c>
      <c r="C91" s="36">
        <v>28579840610</v>
      </c>
      <c r="D91" s="1" t="s">
        <v>90</v>
      </c>
      <c r="E91" s="10">
        <v>225</v>
      </c>
      <c r="F91" s="11">
        <v>3232</v>
      </c>
      <c r="G91" s="25" t="s">
        <v>3</v>
      </c>
    </row>
    <row r="92" spans="1:7" x14ac:dyDescent="0.25">
      <c r="A92" s="46">
        <v>4068</v>
      </c>
      <c r="B92" s="61" t="s">
        <v>101</v>
      </c>
      <c r="C92" s="36">
        <v>95062951400</v>
      </c>
      <c r="D92" s="1" t="s">
        <v>5</v>
      </c>
      <c r="E92" s="10">
        <v>96.2</v>
      </c>
      <c r="F92" s="11">
        <v>3236</v>
      </c>
      <c r="G92" s="25" t="s">
        <v>102</v>
      </c>
    </row>
    <row r="93" spans="1:7" x14ac:dyDescent="0.25">
      <c r="A93" s="46">
        <v>4177</v>
      </c>
      <c r="B93" s="61" t="s">
        <v>368</v>
      </c>
      <c r="C93" s="36" t="s">
        <v>367</v>
      </c>
      <c r="D93" s="1" t="s">
        <v>9</v>
      </c>
      <c r="E93" s="10">
        <v>37.92</v>
      </c>
      <c r="F93" s="11">
        <v>3236</v>
      </c>
      <c r="G93" s="25" t="s">
        <v>102</v>
      </c>
    </row>
    <row r="94" spans="1:7" x14ac:dyDescent="0.25">
      <c r="A94" s="46">
        <v>4178</v>
      </c>
      <c r="B94" s="61" t="s">
        <v>103</v>
      </c>
      <c r="C94" s="36">
        <v>83416546499</v>
      </c>
      <c r="D94" s="1" t="s">
        <v>5</v>
      </c>
      <c r="E94" s="10">
        <v>191.67</v>
      </c>
      <c r="F94" s="11">
        <v>3234</v>
      </c>
      <c r="G94" s="25" t="s">
        <v>10</v>
      </c>
    </row>
    <row r="95" spans="1:7" x14ac:dyDescent="0.25">
      <c r="A95" s="46">
        <v>420</v>
      </c>
      <c r="B95" s="61" t="s">
        <v>104</v>
      </c>
      <c r="C95" s="36">
        <v>76080865307</v>
      </c>
      <c r="D95" s="1" t="s">
        <v>5</v>
      </c>
      <c r="E95" s="10">
        <v>89.59</v>
      </c>
      <c r="F95" s="11">
        <v>3232</v>
      </c>
      <c r="G95" s="25" t="s">
        <v>3</v>
      </c>
    </row>
    <row r="96" spans="1:7" x14ac:dyDescent="0.25">
      <c r="A96" s="46">
        <v>4272</v>
      </c>
      <c r="B96" s="61" t="s">
        <v>105</v>
      </c>
      <c r="C96" s="36">
        <v>18966227376</v>
      </c>
      <c r="D96" s="1" t="s">
        <v>5</v>
      </c>
      <c r="E96" s="10">
        <v>12099.33</v>
      </c>
      <c r="F96" s="11">
        <v>3232</v>
      </c>
      <c r="G96" s="25" t="s">
        <v>3</v>
      </c>
    </row>
    <row r="97" spans="1:7" x14ac:dyDescent="0.25">
      <c r="A97" s="46">
        <v>4286</v>
      </c>
      <c r="B97" s="61" t="s">
        <v>106</v>
      </c>
      <c r="C97" s="36">
        <v>76506138139</v>
      </c>
      <c r="D97" s="1" t="s">
        <v>5</v>
      </c>
      <c r="E97" s="10">
        <v>170.66</v>
      </c>
      <c r="F97" s="11">
        <v>4124</v>
      </c>
      <c r="G97" s="25" t="s">
        <v>107</v>
      </c>
    </row>
    <row r="98" spans="1:7" x14ac:dyDescent="0.25">
      <c r="A98" s="46">
        <v>4297</v>
      </c>
      <c r="B98" s="61" t="s">
        <v>108</v>
      </c>
      <c r="C98" s="36">
        <v>21946542875</v>
      </c>
      <c r="D98" s="1" t="s">
        <v>109</v>
      </c>
      <c r="E98" s="10">
        <v>623.08000000000004</v>
      </c>
      <c r="F98" s="11">
        <v>3232</v>
      </c>
      <c r="G98" s="25" t="s">
        <v>3</v>
      </c>
    </row>
    <row r="99" spans="1:7" x14ac:dyDescent="0.25">
      <c r="A99" s="46">
        <v>4337</v>
      </c>
      <c r="B99" s="61" t="s">
        <v>110</v>
      </c>
      <c r="C99" s="36" t="s">
        <v>369</v>
      </c>
      <c r="D99" s="1" t="s">
        <v>111</v>
      </c>
      <c r="E99" s="10">
        <v>50</v>
      </c>
      <c r="F99" s="11">
        <v>3294</v>
      </c>
      <c r="G99" s="25" t="s">
        <v>77</v>
      </c>
    </row>
    <row r="100" spans="1:7" x14ac:dyDescent="0.25">
      <c r="A100" s="46">
        <v>4497</v>
      </c>
      <c r="B100" s="61" t="s">
        <v>112</v>
      </c>
      <c r="C100" s="36" t="s">
        <v>370</v>
      </c>
      <c r="D100" s="1" t="s">
        <v>5</v>
      </c>
      <c r="E100" s="10">
        <v>2543.21</v>
      </c>
      <c r="F100" s="11">
        <v>3234</v>
      </c>
      <c r="G100" s="25" t="s">
        <v>10</v>
      </c>
    </row>
    <row r="101" spans="1:7" x14ac:dyDescent="0.25">
      <c r="A101" s="46">
        <v>455</v>
      </c>
      <c r="B101" s="61" t="s">
        <v>113</v>
      </c>
      <c r="C101" s="36">
        <v>62226620908</v>
      </c>
      <c r="D101" s="1" t="s">
        <v>5</v>
      </c>
      <c r="E101" s="10">
        <v>5.58</v>
      </c>
      <c r="F101" s="11">
        <v>3234</v>
      </c>
      <c r="G101" s="25" t="s">
        <v>10</v>
      </c>
    </row>
    <row r="102" spans="1:7" x14ac:dyDescent="0.25">
      <c r="A102" s="46">
        <v>4573</v>
      </c>
      <c r="B102" s="61" t="s">
        <v>114</v>
      </c>
      <c r="C102" s="36">
        <v>90054874194</v>
      </c>
      <c r="D102" s="1" t="s">
        <v>12</v>
      </c>
      <c r="E102" s="10">
        <v>1500</v>
      </c>
      <c r="F102" s="11">
        <v>3239</v>
      </c>
      <c r="G102" s="25" t="s">
        <v>31</v>
      </c>
    </row>
    <row r="103" spans="1:7" x14ac:dyDescent="0.25">
      <c r="A103" s="46">
        <v>4592</v>
      </c>
      <c r="B103" s="61" t="s">
        <v>115</v>
      </c>
      <c r="C103" s="36">
        <v>36118056137</v>
      </c>
      <c r="D103" s="1" t="s">
        <v>9</v>
      </c>
      <c r="E103" s="10">
        <v>2193.75</v>
      </c>
      <c r="F103" s="11">
        <v>3232</v>
      </c>
      <c r="G103" s="25" t="s">
        <v>3</v>
      </c>
    </row>
    <row r="104" spans="1:7" x14ac:dyDescent="0.25">
      <c r="A104" s="46">
        <v>4620</v>
      </c>
      <c r="B104" s="61" t="s">
        <v>116</v>
      </c>
      <c r="C104" s="36">
        <v>50812456133</v>
      </c>
      <c r="D104" s="1" t="s">
        <v>5</v>
      </c>
      <c r="E104" s="10">
        <v>199.85</v>
      </c>
      <c r="F104" s="11">
        <v>3223</v>
      </c>
      <c r="G104" s="25" t="s">
        <v>33</v>
      </c>
    </row>
    <row r="105" spans="1:7" x14ac:dyDescent="0.25">
      <c r="A105" s="46">
        <v>4620</v>
      </c>
      <c r="B105" s="61" t="s">
        <v>116</v>
      </c>
      <c r="C105" s="36">
        <v>50812456133</v>
      </c>
      <c r="D105" s="1" t="s">
        <v>5</v>
      </c>
      <c r="E105" s="10">
        <v>248.85</v>
      </c>
      <c r="F105" s="11">
        <v>3234</v>
      </c>
      <c r="G105" s="25" t="s">
        <v>10</v>
      </c>
    </row>
    <row r="106" spans="1:7" x14ac:dyDescent="0.25">
      <c r="A106" s="46">
        <v>4620</v>
      </c>
      <c r="B106" s="61" t="s">
        <v>116</v>
      </c>
      <c r="C106" s="36">
        <v>50812456133</v>
      </c>
      <c r="D106" s="1" t="s">
        <v>5</v>
      </c>
      <c r="E106" s="10">
        <v>4273.68</v>
      </c>
      <c r="F106" s="11">
        <v>3235</v>
      </c>
      <c r="G106" s="25" t="s">
        <v>42</v>
      </c>
    </row>
    <row r="107" spans="1:7" x14ac:dyDescent="0.25">
      <c r="A107" s="46">
        <v>4620</v>
      </c>
      <c r="B107" s="61" t="s">
        <v>116</v>
      </c>
      <c r="C107" s="36">
        <v>50812456133</v>
      </c>
      <c r="D107" s="1" t="s">
        <v>5</v>
      </c>
      <c r="E107" s="10">
        <v>111.12</v>
      </c>
      <c r="F107" s="11">
        <v>3239</v>
      </c>
      <c r="G107" s="25" t="s">
        <v>31</v>
      </c>
    </row>
    <row r="108" spans="1:7" s="69" customFormat="1" x14ac:dyDescent="0.25">
      <c r="A108" s="63"/>
      <c r="B108" s="72" t="s">
        <v>401</v>
      </c>
      <c r="C108" s="65"/>
      <c r="D108" s="64"/>
      <c r="E108" s="66">
        <f>E104+E105+E106+E107</f>
        <v>4833.5</v>
      </c>
      <c r="F108" s="67"/>
      <c r="G108" s="68"/>
    </row>
    <row r="109" spans="1:7" x14ac:dyDescent="0.25">
      <c r="A109" s="46">
        <v>463</v>
      </c>
      <c r="B109" s="61" t="s">
        <v>117</v>
      </c>
      <c r="C109" s="36">
        <v>84838770814</v>
      </c>
      <c r="D109" s="1" t="s">
        <v>5</v>
      </c>
      <c r="E109" s="10">
        <v>95.56</v>
      </c>
      <c r="F109" s="11">
        <v>3221</v>
      </c>
      <c r="G109" s="25" t="s">
        <v>6</v>
      </c>
    </row>
    <row r="110" spans="1:7" x14ac:dyDescent="0.25">
      <c r="A110" s="46">
        <v>4697</v>
      </c>
      <c r="B110" s="61" t="s">
        <v>118</v>
      </c>
      <c r="C110" s="36">
        <v>76029272539</v>
      </c>
      <c r="D110" s="1" t="s">
        <v>119</v>
      </c>
      <c r="E110" s="10">
        <v>29410.49</v>
      </c>
      <c r="F110" s="11">
        <v>3239</v>
      </c>
      <c r="G110" s="25" t="s">
        <v>31</v>
      </c>
    </row>
    <row r="111" spans="1:7" x14ac:dyDescent="0.25">
      <c r="A111" s="46">
        <v>4729</v>
      </c>
      <c r="B111" s="61" t="s">
        <v>120</v>
      </c>
      <c r="C111" s="36" t="s">
        <v>371</v>
      </c>
      <c r="D111" s="1" t="s">
        <v>5</v>
      </c>
      <c r="E111" s="10">
        <v>292.5</v>
      </c>
      <c r="F111" s="11">
        <v>3234</v>
      </c>
      <c r="G111" s="25" t="s">
        <v>10</v>
      </c>
    </row>
    <row r="112" spans="1:7" x14ac:dyDescent="0.25">
      <c r="A112" s="46">
        <v>4799</v>
      </c>
      <c r="B112" s="61" t="s">
        <v>121</v>
      </c>
      <c r="C112" s="36">
        <v>92188488799</v>
      </c>
      <c r="D112" s="1" t="s">
        <v>2</v>
      </c>
      <c r="E112" s="10">
        <v>67.849999999999994</v>
      </c>
      <c r="F112" s="11">
        <v>3231</v>
      </c>
      <c r="G112" s="25" t="s">
        <v>7</v>
      </c>
    </row>
    <row r="113" spans="1:7" x14ac:dyDescent="0.25">
      <c r="A113" s="46">
        <v>4865</v>
      </c>
      <c r="B113" s="61" t="s">
        <v>244</v>
      </c>
      <c r="C113" s="36" t="s">
        <v>373</v>
      </c>
      <c r="D113" s="1" t="s">
        <v>372</v>
      </c>
      <c r="E113" s="10">
        <v>1680</v>
      </c>
      <c r="F113" s="11">
        <v>3211</v>
      </c>
      <c r="G113" s="25" t="s">
        <v>236</v>
      </c>
    </row>
    <row r="114" spans="1:7" x14ac:dyDescent="0.25">
      <c r="A114" s="46">
        <v>4869</v>
      </c>
      <c r="B114" s="61" t="s">
        <v>122</v>
      </c>
      <c r="C114" s="36">
        <v>95517402410</v>
      </c>
      <c r="D114" s="1" t="s">
        <v>5</v>
      </c>
      <c r="E114" s="10">
        <v>3656.25</v>
      </c>
      <c r="F114" s="11">
        <v>3239</v>
      </c>
      <c r="G114" s="25" t="s">
        <v>31</v>
      </c>
    </row>
    <row r="115" spans="1:7" x14ac:dyDescent="0.25">
      <c r="A115" s="46">
        <v>4939</v>
      </c>
      <c r="B115" s="61" t="s">
        <v>123</v>
      </c>
      <c r="C115" s="36">
        <v>29035933600</v>
      </c>
      <c r="D115" s="1" t="s">
        <v>124</v>
      </c>
      <c r="E115" s="10">
        <v>352.61</v>
      </c>
      <c r="F115" s="11">
        <v>3223</v>
      </c>
      <c r="G115" s="25" t="s">
        <v>33</v>
      </c>
    </row>
    <row r="116" spans="1:7" x14ac:dyDescent="0.25">
      <c r="A116" s="46">
        <v>50</v>
      </c>
      <c r="B116" s="61" t="s">
        <v>125</v>
      </c>
      <c r="C116" s="36">
        <v>22597784145</v>
      </c>
      <c r="D116" s="1" t="s">
        <v>5</v>
      </c>
      <c r="E116" s="10">
        <v>2824.44</v>
      </c>
      <c r="F116" s="11">
        <v>3237</v>
      </c>
      <c r="G116" s="25" t="s">
        <v>28</v>
      </c>
    </row>
    <row r="117" spans="1:7" x14ac:dyDescent="0.25">
      <c r="A117" s="46">
        <v>5004</v>
      </c>
      <c r="B117" s="61" t="s">
        <v>126</v>
      </c>
      <c r="C117" s="36">
        <v>44246842655</v>
      </c>
      <c r="D117" s="1" t="s">
        <v>2</v>
      </c>
      <c r="E117" s="10">
        <v>18627.21</v>
      </c>
      <c r="F117" s="11">
        <v>3239</v>
      </c>
      <c r="G117" s="25" t="s">
        <v>31</v>
      </c>
    </row>
    <row r="118" spans="1:7" x14ac:dyDescent="0.25">
      <c r="A118" s="46">
        <v>505</v>
      </c>
      <c r="B118" s="61" t="s">
        <v>127</v>
      </c>
      <c r="C118" s="36">
        <v>46882399204</v>
      </c>
      <c r="D118" s="1" t="s">
        <v>5</v>
      </c>
      <c r="E118" s="10">
        <v>500</v>
      </c>
      <c r="F118" s="11">
        <v>3239</v>
      </c>
      <c r="G118" s="25" t="s">
        <v>31</v>
      </c>
    </row>
    <row r="119" spans="1:7" x14ac:dyDescent="0.25">
      <c r="A119" s="46">
        <v>5056</v>
      </c>
      <c r="B119" s="61" t="s">
        <v>128</v>
      </c>
      <c r="C119" s="36">
        <v>24282973276</v>
      </c>
      <c r="D119" s="1" t="s">
        <v>9</v>
      </c>
      <c r="E119" s="10">
        <v>3500</v>
      </c>
      <c r="F119" s="11">
        <v>3239</v>
      </c>
      <c r="G119" s="25" t="s">
        <v>31</v>
      </c>
    </row>
    <row r="120" spans="1:7" x14ac:dyDescent="0.25">
      <c r="A120" s="46">
        <v>507</v>
      </c>
      <c r="B120" s="61" t="s">
        <v>245</v>
      </c>
      <c r="C120" s="36" t="s">
        <v>374</v>
      </c>
      <c r="D120" s="1" t="s">
        <v>5</v>
      </c>
      <c r="E120" s="10">
        <v>243.42</v>
      </c>
      <c r="F120" s="11">
        <v>3211</v>
      </c>
      <c r="G120" s="25" t="s">
        <v>236</v>
      </c>
    </row>
    <row r="121" spans="1:7" x14ac:dyDescent="0.25">
      <c r="A121" s="46">
        <v>5082</v>
      </c>
      <c r="B121" s="61" t="s">
        <v>129</v>
      </c>
      <c r="C121" s="36">
        <v>45816750516</v>
      </c>
      <c r="D121" s="1" t="s">
        <v>5</v>
      </c>
      <c r="E121" s="10">
        <v>403.75</v>
      </c>
      <c r="F121" s="11">
        <v>4224</v>
      </c>
      <c r="G121" s="25" t="s">
        <v>130</v>
      </c>
    </row>
    <row r="122" spans="1:7" x14ac:dyDescent="0.25">
      <c r="A122" s="46">
        <v>515</v>
      </c>
      <c r="B122" s="61" t="s">
        <v>131</v>
      </c>
      <c r="C122" s="36">
        <v>29524210204</v>
      </c>
      <c r="D122" s="1" t="s">
        <v>5</v>
      </c>
      <c r="E122" s="10">
        <v>782.71</v>
      </c>
      <c r="F122" s="11">
        <v>3231</v>
      </c>
      <c r="G122" s="25" t="s">
        <v>7</v>
      </c>
    </row>
    <row r="123" spans="1:7" x14ac:dyDescent="0.25">
      <c r="A123" s="46">
        <v>515</v>
      </c>
      <c r="B123" s="61" t="s">
        <v>131</v>
      </c>
      <c r="C123" s="36">
        <v>29524210204</v>
      </c>
      <c r="D123" s="1" t="s">
        <v>5</v>
      </c>
      <c r="E123" s="10">
        <v>3.32</v>
      </c>
      <c r="F123" s="11">
        <v>3433</v>
      </c>
      <c r="G123" s="25" t="s">
        <v>47</v>
      </c>
    </row>
    <row r="124" spans="1:7" s="69" customFormat="1" x14ac:dyDescent="0.25">
      <c r="A124" s="63"/>
      <c r="B124" s="72" t="s">
        <v>402</v>
      </c>
      <c r="C124" s="65"/>
      <c r="D124" s="64"/>
      <c r="E124" s="66">
        <f>E122+E123</f>
        <v>786.03000000000009</v>
      </c>
      <c r="F124" s="67"/>
      <c r="G124" s="68"/>
    </row>
    <row r="125" spans="1:7" x14ac:dyDescent="0.25">
      <c r="A125" s="46">
        <v>5151</v>
      </c>
      <c r="B125" s="61" t="s">
        <v>132</v>
      </c>
      <c r="C125" s="36">
        <v>73294314024</v>
      </c>
      <c r="D125" s="1" t="s">
        <v>9</v>
      </c>
      <c r="E125" s="10">
        <v>327.22000000000003</v>
      </c>
      <c r="F125" s="11">
        <v>3239</v>
      </c>
      <c r="G125" s="25" t="s">
        <v>31</v>
      </c>
    </row>
    <row r="126" spans="1:7" ht="32.25" customHeight="1" x14ac:dyDescent="0.25">
      <c r="A126" s="46">
        <v>5160</v>
      </c>
      <c r="B126" s="61" t="s">
        <v>133</v>
      </c>
      <c r="C126" s="36">
        <v>64720212310</v>
      </c>
      <c r="D126" s="1" t="s">
        <v>2</v>
      </c>
      <c r="E126" s="10">
        <v>91.36</v>
      </c>
      <c r="F126" s="11">
        <v>3224</v>
      </c>
      <c r="G126" s="25" t="s">
        <v>17</v>
      </c>
    </row>
    <row r="127" spans="1:7" x14ac:dyDescent="0.25">
      <c r="A127" s="46">
        <v>517</v>
      </c>
      <c r="B127" s="61" t="s">
        <v>134</v>
      </c>
      <c r="C127" s="36">
        <v>43654507669</v>
      </c>
      <c r="D127" s="1" t="s">
        <v>27</v>
      </c>
      <c r="E127" s="10">
        <v>48.84</v>
      </c>
      <c r="F127" s="11">
        <v>3234</v>
      </c>
      <c r="G127" s="25" t="s">
        <v>10</v>
      </c>
    </row>
    <row r="128" spans="1:7" x14ac:dyDescent="0.25">
      <c r="A128" s="46">
        <v>5175</v>
      </c>
      <c r="B128" s="61" t="s">
        <v>135</v>
      </c>
      <c r="C128" s="36">
        <v>89918012674</v>
      </c>
      <c r="D128" s="1" t="s">
        <v>73</v>
      </c>
      <c r="E128" s="10">
        <v>105.38</v>
      </c>
      <c r="F128" s="11">
        <v>3222</v>
      </c>
      <c r="G128" s="25" t="s">
        <v>15</v>
      </c>
    </row>
    <row r="129" spans="1:7" x14ac:dyDescent="0.25">
      <c r="A129" s="46">
        <v>5201</v>
      </c>
      <c r="B129" s="61" t="s">
        <v>136</v>
      </c>
      <c r="C129" s="36">
        <v>18734096415</v>
      </c>
      <c r="D129" s="1" t="s">
        <v>137</v>
      </c>
      <c r="E129" s="10">
        <v>21306.38</v>
      </c>
      <c r="F129" s="11">
        <v>3239</v>
      </c>
      <c r="G129" s="25" t="s">
        <v>31</v>
      </c>
    </row>
    <row r="130" spans="1:7" x14ac:dyDescent="0.25">
      <c r="A130" s="46">
        <v>5249</v>
      </c>
      <c r="B130" s="61" t="s">
        <v>138</v>
      </c>
      <c r="C130" s="36">
        <v>10084048948</v>
      </c>
      <c r="D130" s="1" t="s">
        <v>139</v>
      </c>
      <c r="E130" s="10">
        <v>1142.9100000000001</v>
      </c>
      <c r="F130" s="11">
        <v>3232</v>
      </c>
      <c r="G130" s="25" t="s">
        <v>3</v>
      </c>
    </row>
    <row r="131" spans="1:7" x14ac:dyDescent="0.25">
      <c r="A131" s="46">
        <v>5315</v>
      </c>
      <c r="B131" s="61" t="s">
        <v>246</v>
      </c>
      <c r="C131" s="36" t="s">
        <v>375</v>
      </c>
      <c r="D131" s="1" t="s">
        <v>147</v>
      </c>
      <c r="E131" s="10">
        <v>3450</v>
      </c>
      <c r="F131" s="11">
        <v>3211</v>
      </c>
      <c r="G131" s="25" t="s">
        <v>236</v>
      </c>
    </row>
    <row r="132" spans="1:7" x14ac:dyDescent="0.25">
      <c r="A132" s="46">
        <v>5384</v>
      </c>
      <c r="B132" s="61" t="s">
        <v>140</v>
      </c>
      <c r="C132" s="36">
        <v>81806367106</v>
      </c>
      <c r="D132" s="1" t="s">
        <v>5</v>
      </c>
      <c r="E132" s="10">
        <v>256</v>
      </c>
      <c r="F132" s="11">
        <v>3222</v>
      </c>
      <c r="G132" s="25" t="s">
        <v>15</v>
      </c>
    </row>
    <row r="133" spans="1:7" x14ac:dyDescent="0.25">
      <c r="A133" s="46">
        <v>54</v>
      </c>
      <c r="B133" s="61" t="s">
        <v>141</v>
      </c>
      <c r="C133" s="36">
        <v>39048902955</v>
      </c>
      <c r="D133" s="1" t="s">
        <v>90</v>
      </c>
      <c r="E133" s="10">
        <v>97.22</v>
      </c>
      <c r="F133" s="11">
        <v>3234</v>
      </c>
      <c r="G133" s="25" t="s">
        <v>10</v>
      </c>
    </row>
    <row r="134" spans="1:7" x14ac:dyDescent="0.25">
      <c r="A134" s="46">
        <v>5429</v>
      </c>
      <c r="B134" s="61" t="s">
        <v>142</v>
      </c>
      <c r="C134" s="36">
        <v>89400598726</v>
      </c>
      <c r="D134" s="1" t="s">
        <v>5</v>
      </c>
      <c r="E134" s="10">
        <v>1612.5</v>
      </c>
      <c r="F134" s="11">
        <v>3239</v>
      </c>
      <c r="G134" s="25" t="s">
        <v>31</v>
      </c>
    </row>
    <row r="135" spans="1:7" x14ac:dyDescent="0.25">
      <c r="A135" s="46">
        <v>5431</v>
      </c>
      <c r="B135" s="61" t="s">
        <v>143</v>
      </c>
      <c r="C135" s="36">
        <v>54873130289</v>
      </c>
      <c r="D135" s="1" t="s">
        <v>92</v>
      </c>
      <c r="E135" s="10">
        <v>75.77</v>
      </c>
      <c r="F135" s="11">
        <v>3234</v>
      </c>
      <c r="G135" s="25" t="s">
        <v>10</v>
      </c>
    </row>
    <row r="136" spans="1:7" x14ac:dyDescent="0.25">
      <c r="A136" s="46">
        <v>5432</v>
      </c>
      <c r="B136" s="61" t="s">
        <v>144</v>
      </c>
      <c r="C136" s="36">
        <v>86255713939</v>
      </c>
      <c r="D136" s="1" t="s">
        <v>5</v>
      </c>
      <c r="E136" s="10">
        <v>2.33</v>
      </c>
      <c r="F136" s="11">
        <v>3221</v>
      </c>
      <c r="G136" s="25" t="s">
        <v>6</v>
      </c>
    </row>
    <row r="137" spans="1:7" x14ac:dyDescent="0.25">
      <c r="A137" s="46">
        <v>5432</v>
      </c>
      <c r="B137" s="61" t="s">
        <v>144</v>
      </c>
      <c r="C137" s="36">
        <v>86255713939</v>
      </c>
      <c r="D137" s="1" t="s">
        <v>5</v>
      </c>
      <c r="E137" s="10">
        <v>204.4</v>
      </c>
      <c r="F137" s="11">
        <v>3234</v>
      </c>
      <c r="G137" s="25" t="s">
        <v>10</v>
      </c>
    </row>
    <row r="138" spans="1:7" x14ac:dyDescent="0.25">
      <c r="A138" s="46">
        <v>5432</v>
      </c>
      <c r="B138" s="61" t="s">
        <v>144</v>
      </c>
      <c r="C138" s="36">
        <v>86255713939</v>
      </c>
      <c r="D138" s="1" t="s">
        <v>5</v>
      </c>
      <c r="E138" s="10">
        <v>6.64</v>
      </c>
      <c r="F138" s="11">
        <v>3235</v>
      </c>
      <c r="G138" s="25" t="s">
        <v>42</v>
      </c>
    </row>
    <row r="139" spans="1:7" s="69" customFormat="1" x14ac:dyDescent="0.25">
      <c r="A139" s="63"/>
      <c r="B139" s="72" t="s">
        <v>403</v>
      </c>
      <c r="C139" s="65"/>
      <c r="D139" s="64"/>
      <c r="E139" s="66">
        <f>E136+E137+E138</f>
        <v>213.37</v>
      </c>
      <c r="F139" s="67"/>
      <c r="G139" s="68"/>
    </row>
    <row r="140" spans="1:7" ht="31.5" customHeight="1" x14ac:dyDescent="0.25">
      <c r="A140" s="46">
        <v>5441</v>
      </c>
      <c r="B140" s="61" t="s">
        <v>145</v>
      </c>
      <c r="C140" s="36">
        <v>90449789256</v>
      </c>
      <c r="D140" s="1" t="s">
        <v>90</v>
      </c>
      <c r="E140" s="10">
        <v>12.96</v>
      </c>
      <c r="F140" s="11">
        <v>3224</v>
      </c>
      <c r="G140" s="25" t="s">
        <v>17</v>
      </c>
    </row>
    <row r="141" spans="1:7" x14ac:dyDescent="0.25">
      <c r="A141" s="46">
        <v>5447</v>
      </c>
      <c r="B141" s="61" t="s">
        <v>146</v>
      </c>
      <c r="C141" s="36">
        <v>89143980426</v>
      </c>
      <c r="D141" s="1" t="s">
        <v>147</v>
      </c>
      <c r="E141" s="10">
        <v>2400</v>
      </c>
      <c r="F141" s="11">
        <v>3239</v>
      </c>
      <c r="G141" s="25" t="s">
        <v>31</v>
      </c>
    </row>
    <row r="142" spans="1:7" x14ac:dyDescent="0.25">
      <c r="A142" s="46">
        <v>5489</v>
      </c>
      <c r="B142" s="61" t="s">
        <v>148</v>
      </c>
      <c r="C142" s="36">
        <v>83902993021</v>
      </c>
      <c r="D142" s="1" t="s">
        <v>5</v>
      </c>
      <c r="E142" s="10">
        <v>1133.22</v>
      </c>
      <c r="F142" s="11">
        <v>3232</v>
      </c>
      <c r="G142" s="25" t="s">
        <v>3</v>
      </c>
    </row>
    <row r="143" spans="1:7" ht="17.25" customHeight="1" x14ac:dyDescent="0.25">
      <c r="A143" s="46">
        <v>5539</v>
      </c>
      <c r="B143" s="61" t="s">
        <v>149</v>
      </c>
      <c r="C143" s="36">
        <v>44264373867</v>
      </c>
      <c r="D143" s="1" t="s">
        <v>150</v>
      </c>
      <c r="E143" s="10">
        <v>3200</v>
      </c>
      <c r="F143" s="11">
        <v>3239</v>
      </c>
      <c r="G143" s="25" t="s">
        <v>31</v>
      </c>
    </row>
    <row r="144" spans="1:7" x14ac:dyDescent="0.25">
      <c r="A144" s="46">
        <v>5580</v>
      </c>
      <c r="B144" s="61" t="s">
        <v>151</v>
      </c>
      <c r="C144" s="36">
        <v>59082812808</v>
      </c>
      <c r="D144" s="1" t="s">
        <v>5</v>
      </c>
      <c r="E144" s="10">
        <v>23.04</v>
      </c>
      <c r="F144" s="11">
        <v>3222</v>
      </c>
      <c r="G144" s="25" t="s">
        <v>15</v>
      </c>
    </row>
    <row r="145" spans="1:7" x14ac:dyDescent="0.25">
      <c r="A145" s="46">
        <v>57</v>
      </c>
      <c r="B145" s="61" t="s">
        <v>152</v>
      </c>
      <c r="C145" s="36">
        <v>19798348108</v>
      </c>
      <c r="D145" s="1" t="s">
        <v>49</v>
      </c>
      <c r="E145" s="10">
        <v>37.1</v>
      </c>
      <c r="F145" s="11">
        <v>3234</v>
      </c>
      <c r="G145" s="25" t="s">
        <v>10</v>
      </c>
    </row>
    <row r="146" spans="1:7" x14ac:dyDescent="0.25">
      <c r="A146" s="46">
        <v>58</v>
      </c>
      <c r="B146" s="61" t="s">
        <v>153</v>
      </c>
      <c r="C146" s="36" t="s">
        <v>376</v>
      </c>
      <c r="D146" s="1" t="s">
        <v>12</v>
      </c>
      <c r="E146" s="10">
        <v>24.04</v>
      </c>
      <c r="F146" s="11">
        <v>3234</v>
      </c>
      <c r="G146" s="25" t="s">
        <v>10</v>
      </c>
    </row>
    <row r="147" spans="1:7" x14ac:dyDescent="0.25">
      <c r="A147" s="46">
        <v>60</v>
      </c>
      <c r="B147" s="61" t="s">
        <v>154</v>
      </c>
      <c r="C147" s="36">
        <v>85584865987</v>
      </c>
      <c r="D147" s="1" t="s">
        <v>5</v>
      </c>
      <c r="E147" s="10">
        <v>723.3</v>
      </c>
      <c r="F147" s="11">
        <v>3234</v>
      </c>
      <c r="G147" s="25" t="s">
        <v>10</v>
      </c>
    </row>
    <row r="148" spans="1:7" x14ac:dyDescent="0.25">
      <c r="A148" s="46">
        <v>60</v>
      </c>
      <c r="B148" s="61" t="s">
        <v>154</v>
      </c>
      <c r="C148" s="36">
        <v>85584865987</v>
      </c>
      <c r="D148" s="1" t="s">
        <v>5</v>
      </c>
      <c r="E148" s="10">
        <v>9.27</v>
      </c>
      <c r="F148" s="11">
        <v>3433</v>
      </c>
      <c r="G148" s="25" t="s">
        <v>47</v>
      </c>
    </row>
    <row r="149" spans="1:7" s="69" customFormat="1" ht="18.75" customHeight="1" x14ac:dyDescent="0.25">
      <c r="A149" s="63"/>
      <c r="B149" s="72" t="s">
        <v>404</v>
      </c>
      <c r="C149" s="65"/>
      <c r="D149" s="64"/>
      <c r="E149" s="66">
        <f>E147+E148</f>
        <v>732.56999999999994</v>
      </c>
      <c r="F149" s="67"/>
      <c r="G149" s="68"/>
    </row>
    <row r="150" spans="1:7" x14ac:dyDescent="0.25">
      <c r="A150" s="46">
        <v>601</v>
      </c>
      <c r="B150" s="61" t="s">
        <v>155</v>
      </c>
      <c r="C150" s="36">
        <v>68372221964</v>
      </c>
      <c r="D150" s="1" t="s">
        <v>124</v>
      </c>
      <c r="E150" s="10">
        <v>2.2200000000000002</v>
      </c>
      <c r="F150" s="11">
        <v>3222</v>
      </c>
      <c r="G150" s="25" t="s">
        <v>15</v>
      </c>
    </row>
    <row r="151" spans="1:7" x14ac:dyDescent="0.25">
      <c r="A151" s="46">
        <v>602</v>
      </c>
      <c r="B151" s="61" t="s">
        <v>156</v>
      </c>
      <c r="C151" s="36">
        <v>3744272526</v>
      </c>
      <c r="D151" s="1" t="s">
        <v>5</v>
      </c>
      <c r="E151" s="10">
        <v>149.85</v>
      </c>
      <c r="F151" s="11">
        <v>3234</v>
      </c>
      <c r="G151" s="25" t="s">
        <v>10</v>
      </c>
    </row>
    <row r="152" spans="1:7" x14ac:dyDescent="0.25">
      <c r="A152" s="46">
        <v>6045</v>
      </c>
      <c r="B152" s="61" t="s">
        <v>157</v>
      </c>
      <c r="C152" s="36">
        <v>94282234458</v>
      </c>
      <c r="D152" s="1" t="s">
        <v>5</v>
      </c>
      <c r="E152" s="10">
        <v>1400</v>
      </c>
      <c r="F152" s="11">
        <v>3239</v>
      </c>
      <c r="G152" s="25" t="s">
        <v>31</v>
      </c>
    </row>
    <row r="153" spans="1:7" x14ac:dyDescent="0.25">
      <c r="A153" s="46">
        <v>6080</v>
      </c>
      <c r="B153" s="61" t="s">
        <v>247</v>
      </c>
      <c r="C153" s="36" t="s">
        <v>377</v>
      </c>
      <c r="D153" s="1" t="s">
        <v>27</v>
      </c>
      <c r="E153" s="10">
        <v>1325</v>
      </c>
      <c r="F153" s="11">
        <v>3221</v>
      </c>
      <c r="G153" s="25" t="s">
        <v>6</v>
      </c>
    </row>
    <row r="154" spans="1:7" ht="12" x14ac:dyDescent="0.25">
      <c r="A154" s="46">
        <v>6116</v>
      </c>
      <c r="B154" s="61" t="s">
        <v>158</v>
      </c>
      <c r="C154" s="36">
        <v>72612732139</v>
      </c>
      <c r="D154" s="1" t="s">
        <v>5</v>
      </c>
      <c r="E154" s="10">
        <v>1134.0999999999999</v>
      </c>
      <c r="F154" s="11">
        <v>3239</v>
      </c>
      <c r="G154" s="25" t="s">
        <v>31</v>
      </c>
    </row>
    <row r="155" spans="1:7" x14ac:dyDescent="0.25">
      <c r="A155" s="46">
        <v>6150</v>
      </c>
      <c r="B155" s="61" t="s">
        <v>159</v>
      </c>
      <c r="C155" s="36">
        <v>92510683607</v>
      </c>
      <c r="D155" s="1" t="s">
        <v>36</v>
      </c>
      <c r="E155" s="10">
        <v>17.97</v>
      </c>
      <c r="F155" s="11">
        <v>3222</v>
      </c>
      <c r="G155" s="25" t="s">
        <v>15</v>
      </c>
    </row>
    <row r="156" spans="1:7" ht="30" customHeight="1" x14ac:dyDescent="0.25">
      <c r="A156" s="46">
        <v>6150</v>
      </c>
      <c r="B156" s="61" t="s">
        <v>159</v>
      </c>
      <c r="C156" s="36">
        <v>92510683607</v>
      </c>
      <c r="D156" s="1" t="s">
        <v>36</v>
      </c>
      <c r="E156" s="10">
        <v>3.78</v>
      </c>
      <c r="F156" s="11">
        <v>3224</v>
      </c>
      <c r="G156" s="25" t="s">
        <v>17</v>
      </c>
    </row>
    <row r="157" spans="1:7" s="69" customFormat="1" ht="18.75" customHeight="1" x14ac:dyDescent="0.25">
      <c r="A157" s="63"/>
      <c r="B157" s="72" t="s">
        <v>405</v>
      </c>
      <c r="C157" s="65"/>
      <c r="D157" s="64"/>
      <c r="E157" s="66">
        <f>E155+E156</f>
        <v>21.75</v>
      </c>
      <c r="F157" s="67"/>
      <c r="G157" s="68"/>
    </row>
    <row r="158" spans="1:7" x14ac:dyDescent="0.25">
      <c r="A158" s="46">
        <v>6199</v>
      </c>
      <c r="B158" s="61" t="s">
        <v>160</v>
      </c>
      <c r="C158" s="36">
        <v>74867487620</v>
      </c>
      <c r="D158" s="1" t="s">
        <v>52</v>
      </c>
      <c r="E158" s="10">
        <v>36.200000000000003</v>
      </c>
      <c r="F158" s="11">
        <v>3221</v>
      </c>
      <c r="G158" s="25" t="s">
        <v>6</v>
      </c>
    </row>
    <row r="159" spans="1:7" ht="30.75" customHeight="1" x14ac:dyDescent="0.25">
      <c r="A159" s="46">
        <v>6199</v>
      </c>
      <c r="B159" s="61" t="s">
        <v>160</v>
      </c>
      <c r="C159" s="36">
        <v>74867487620</v>
      </c>
      <c r="D159" s="1" t="s">
        <v>52</v>
      </c>
      <c r="E159" s="10">
        <v>44</v>
      </c>
      <c r="F159" s="11">
        <v>3224</v>
      </c>
      <c r="G159" s="25" t="s">
        <v>17</v>
      </c>
    </row>
    <row r="160" spans="1:7" s="69" customFormat="1" x14ac:dyDescent="0.25">
      <c r="A160" s="63"/>
      <c r="B160" s="72" t="s">
        <v>406</v>
      </c>
      <c r="C160" s="65"/>
      <c r="D160" s="64"/>
      <c r="E160" s="66">
        <f>E158+E159</f>
        <v>80.2</v>
      </c>
      <c r="F160" s="67"/>
      <c r="G160" s="68"/>
    </row>
    <row r="161" spans="1:7" x14ac:dyDescent="0.25">
      <c r="A161" s="46">
        <v>6227</v>
      </c>
      <c r="B161" s="61" t="s">
        <v>248</v>
      </c>
      <c r="C161" s="36" t="s">
        <v>378</v>
      </c>
      <c r="D161" s="1" t="s">
        <v>90</v>
      </c>
      <c r="E161" s="10">
        <v>1067.26</v>
      </c>
      <c r="F161" s="11">
        <v>3227</v>
      </c>
      <c r="G161" s="25" t="s">
        <v>237</v>
      </c>
    </row>
    <row r="162" spans="1:7" x14ac:dyDescent="0.25">
      <c r="A162" s="46">
        <v>625</v>
      </c>
      <c r="B162" s="61" t="s">
        <v>161</v>
      </c>
      <c r="C162" s="36">
        <v>58335400167</v>
      </c>
      <c r="D162" s="1" t="s">
        <v>5</v>
      </c>
      <c r="E162" s="10">
        <v>449.34</v>
      </c>
      <c r="F162" s="11">
        <v>3237</v>
      </c>
      <c r="G162" s="25" t="s">
        <v>28</v>
      </c>
    </row>
    <row r="163" spans="1:7" ht="17.25" x14ac:dyDescent="0.25">
      <c r="A163" s="46">
        <v>6326</v>
      </c>
      <c r="B163" s="61" t="s">
        <v>249</v>
      </c>
      <c r="C163" s="36" t="s">
        <v>379</v>
      </c>
      <c r="D163" s="1" t="s">
        <v>5</v>
      </c>
      <c r="E163" s="10">
        <v>2322.65</v>
      </c>
      <c r="F163" s="11">
        <v>3239</v>
      </c>
      <c r="G163" s="25" t="s">
        <v>31</v>
      </c>
    </row>
    <row r="164" spans="1:7" ht="30" customHeight="1" x14ac:dyDescent="0.25">
      <c r="A164" s="46">
        <v>6356</v>
      </c>
      <c r="B164" s="61" t="s">
        <v>162</v>
      </c>
      <c r="C164" s="36">
        <v>72643132700</v>
      </c>
      <c r="D164" s="1" t="s">
        <v>5</v>
      </c>
      <c r="E164" s="10">
        <v>27.8</v>
      </c>
      <c r="F164" s="11">
        <v>3224</v>
      </c>
      <c r="G164" s="25" t="s">
        <v>17</v>
      </c>
    </row>
    <row r="165" spans="1:7" x14ac:dyDescent="0.25">
      <c r="A165" s="46">
        <v>6356</v>
      </c>
      <c r="B165" s="61" t="s">
        <v>162</v>
      </c>
      <c r="C165" s="36">
        <v>72643132700</v>
      </c>
      <c r="D165" s="1" t="s">
        <v>5</v>
      </c>
      <c r="E165" s="10">
        <v>5</v>
      </c>
      <c r="F165" s="11">
        <v>3232</v>
      </c>
      <c r="G165" s="25" t="s">
        <v>3</v>
      </c>
    </row>
    <row r="166" spans="1:7" s="69" customFormat="1" x14ac:dyDescent="0.25">
      <c r="A166" s="63"/>
      <c r="B166" s="72" t="s">
        <v>407</v>
      </c>
      <c r="C166" s="65"/>
      <c r="D166" s="64"/>
      <c r="E166" s="66">
        <f>E164+E165</f>
        <v>32.799999999999997</v>
      </c>
      <c r="F166" s="67"/>
      <c r="G166" s="68"/>
    </row>
    <row r="167" spans="1:7" x14ac:dyDescent="0.25">
      <c r="A167" s="46">
        <v>6438</v>
      </c>
      <c r="B167" s="61" t="s">
        <v>163</v>
      </c>
      <c r="C167" s="36">
        <v>46798078984</v>
      </c>
      <c r="D167" s="1" t="s">
        <v>27</v>
      </c>
      <c r="E167" s="10">
        <v>17</v>
      </c>
      <c r="F167" s="11">
        <v>3239</v>
      </c>
      <c r="G167" s="25" t="s">
        <v>31</v>
      </c>
    </row>
    <row r="168" spans="1:7" x14ac:dyDescent="0.25">
      <c r="A168" s="46">
        <v>6439</v>
      </c>
      <c r="B168" s="61" t="s">
        <v>250</v>
      </c>
      <c r="C168" s="36" t="s">
        <v>380</v>
      </c>
      <c r="D168" s="1" t="s">
        <v>41</v>
      </c>
      <c r="E168" s="10">
        <v>963.26</v>
      </c>
      <c r="F168" s="11">
        <v>3239</v>
      </c>
      <c r="G168" s="25" t="s">
        <v>31</v>
      </c>
    </row>
    <row r="169" spans="1:7" x14ac:dyDescent="0.25">
      <c r="A169" s="46">
        <v>6440</v>
      </c>
      <c r="B169" s="61" t="s">
        <v>164</v>
      </c>
      <c r="C169" s="36">
        <v>57606909020</v>
      </c>
      <c r="D169" s="1" t="s">
        <v>165</v>
      </c>
      <c r="E169" s="10">
        <v>850</v>
      </c>
      <c r="F169" s="11">
        <v>3239</v>
      </c>
      <c r="G169" s="25" t="s">
        <v>31</v>
      </c>
    </row>
    <row r="170" spans="1:7" x14ac:dyDescent="0.25">
      <c r="A170" s="46">
        <v>6451</v>
      </c>
      <c r="B170" s="61" t="s">
        <v>166</v>
      </c>
      <c r="C170" s="36">
        <v>37248756142</v>
      </c>
      <c r="D170" s="1" t="s">
        <v>5</v>
      </c>
      <c r="E170" s="10">
        <v>2300</v>
      </c>
      <c r="F170" s="11">
        <v>3239</v>
      </c>
      <c r="G170" s="25" t="s">
        <v>31</v>
      </c>
    </row>
    <row r="171" spans="1:7" x14ac:dyDescent="0.25">
      <c r="A171" s="46">
        <v>6452</v>
      </c>
      <c r="B171" s="61" t="s">
        <v>251</v>
      </c>
      <c r="C171" s="36" t="s">
        <v>381</v>
      </c>
      <c r="D171" s="1" t="s">
        <v>5</v>
      </c>
      <c r="E171" s="10">
        <v>119.02</v>
      </c>
      <c r="F171" s="11">
        <v>3222</v>
      </c>
      <c r="G171" s="25" t="s">
        <v>15</v>
      </c>
    </row>
    <row r="172" spans="1:7" x14ac:dyDescent="0.25">
      <c r="A172" s="46">
        <v>6452</v>
      </c>
      <c r="B172" s="61" t="s">
        <v>251</v>
      </c>
      <c r="C172" s="36" t="s">
        <v>381</v>
      </c>
      <c r="D172" s="1" t="s">
        <v>5</v>
      </c>
      <c r="E172" s="10">
        <v>67.88</v>
      </c>
      <c r="F172" s="11">
        <v>3225</v>
      </c>
      <c r="G172" s="25" t="s">
        <v>252</v>
      </c>
    </row>
    <row r="173" spans="1:7" s="69" customFormat="1" x14ac:dyDescent="0.25">
      <c r="A173" s="63"/>
      <c r="B173" s="72" t="s">
        <v>408</v>
      </c>
      <c r="C173" s="65"/>
      <c r="D173" s="64"/>
      <c r="E173" s="66">
        <f>E171+E172</f>
        <v>186.89999999999998</v>
      </c>
      <c r="F173" s="67"/>
      <c r="G173" s="68"/>
    </row>
    <row r="174" spans="1:7" x14ac:dyDescent="0.25">
      <c r="A174" s="46">
        <v>6475</v>
      </c>
      <c r="B174" s="61" t="s">
        <v>167</v>
      </c>
      <c r="C174" s="36">
        <v>75550985023</v>
      </c>
      <c r="D174" s="1" t="s">
        <v>5</v>
      </c>
      <c r="E174" s="10">
        <v>2.65</v>
      </c>
      <c r="F174" s="11">
        <v>3234</v>
      </c>
      <c r="G174" s="25" t="s">
        <v>10</v>
      </c>
    </row>
    <row r="175" spans="1:7" x14ac:dyDescent="0.25">
      <c r="A175" s="46">
        <v>6475</v>
      </c>
      <c r="B175" s="61" t="s">
        <v>167</v>
      </c>
      <c r="C175" s="36">
        <v>75550985023</v>
      </c>
      <c r="D175" s="1" t="s">
        <v>5</v>
      </c>
      <c r="E175" s="10">
        <v>5.9</v>
      </c>
      <c r="F175" s="11">
        <v>3433</v>
      </c>
      <c r="G175" s="25" t="s">
        <v>47</v>
      </c>
    </row>
    <row r="176" spans="1:7" x14ac:dyDescent="0.25">
      <c r="A176" s="46">
        <v>6476</v>
      </c>
      <c r="B176" s="61" t="s">
        <v>167</v>
      </c>
      <c r="C176" s="36">
        <v>75550985023</v>
      </c>
      <c r="D176" s="1" t="s">
        <v>5</v>
      </c>
      <c r="E176" s="10">
        <v>3655.92</v>
      </c>
      <c r="F176" s="11">
        <v>3223</v>
      </c>
      <c r="G176" s="25" t="s">
        <v>33</v>
      </c>
    </row>
    <row r="177" spans="1:7" s="69" customFormat="1" x14ac:dyDescent="0.25">
      <c r="A177" s="63"/>
      <c r="B177" s="72" t="s">
        <v>409</v>
      </c>
      <c r="C177" s="65"/>
      <c r="D177" s="64"/>
      <c r="E177" s="66">
        <f>E174+E175+E176</f>
        <v>3664.4700000000003</v>
      </c>
      <c r="F177" s="67"/>
      <c r="G177" s="68"/>
    </row>
    <row r="178" spans="1:7" x14ac:dyDescent="0.25">
      <c r="A178" s="46">
        <v>6486</v>
      </c>
      <c r="B178" s="61" t="s">
        <v>168</v>
      </c>
      <c r="C178" s="36">
        <v>4229553448</v>
      </c>
      <c r="D178" s="1" t="s">
        <v>169</v>
      </c>
      <c r="E178" s="10">
        <v>800</v>
      </c>
      <c r="F178" s="11">
        <v>3239</v>
      </c>
      <c r="G178" s="25" t="s">
        <v>31</v>
      </c>
    </row>
    <row r="179" spans="1:7" ht="30" x14ac:dyDescent="0.25">
      <c r="A179" s="46">
        <v>6514</v>
      </c>
      <c r="B179" s="61" t="s">
        <v>170</v>
      </c>
      <c r="C179" s="36">
        <v>96649609647</v>
      </c>
      <c r="D179" s="1" t="s">
        <v>171</v>
      </c>
      <c r="E179" s="10">
        <v>1200</v>
      </c>
      <c r="F179" s="11">
        <v>3239</v>
      </c>
      <c r="G179" s="25" t="s">
        <v>31</v>
      </c>
    </row>
    <row r="180" spans="1:7" x14ac:dyDescent="0.25">
      <c r="A180" s="46">
        <v>6536</v>
      </c>
      <c r="B180" s="61" t="s">
        <v>172</v>
      </c>
      <c r="C180" s="36">
        <v>41065366496</v>
      </c>
      <c r="D180" s="1" t="s">
        <v>49</v>
      </c>
      <c r="E180" s="10">
        <v>4271.93</v>
      </c>
      <c r="F180" s="11">
        <v>3232</v>
      </c>
      <c r="G180" s="25" t="s">
        <v>3</v>
      </c>
    </row>
    <row r="181" spans="1:7" ht="29.25" customHeight="1" x14ac:dyDescent="0.25">
      <c r="A181" s="46">
        <v>654</v>
      </c>
      <c r="B181" s="61" t="s">
        <v>253</v>
      </c>
      <c r="C181" s="36" t="s">
        <v>382</v>
      </c>
      <c r="D181" s="1" t="s">
        <v>5</v>
      </c>
      <c r="E181" s="10">
        <v>1629.42</v>
      </c>
      <c r="F181" s="11">
        <v>32120</v>
      </c>
      <c r="G181" s="25" t="s">
        <v>254</v>
      </c>
    </row>
    <row r="182" spans="1:7" x14ac:dyDescent="0.25">
      <c r="A182" s="46">
        <v>6595</v>
      </c>
      <c r="B182" s="61" t="s">
        <v>173</v>
      </c>
      <c r="C182" s="36">
        <v>63701153601</v>
      </c>
      <c r="D182" s="1" t="s">
        <v>5</v>
      </c>
      <c r="E182" s="10">
        <v>662.26</v>
      </c>
      <c r="F182" s="11">
        <v>3222</v>
      </c>
      <c r="G182" s="25" t="s">
        <v>15</v>
      </c>
    </row>
    <row r="183" spans="1:7" x14ac:dyDescent="0.25">
      <c r="A183" s="46">
        <v>6599</v>
      </c>
      <c r="B183" s="61" t="s">
        <v>174</v>
      </c>
      <c r="C183" s="36">
        <v>87624359246</v>
      </c>
      <c r="D183" s="1" t="s">
        <v>175</v>
      </c>
      <c r="E183" s="10">
        <v>843.75</v>
      </c>
      <c r="F183" s="11">
        <v>3239</v>
      </c>
      <c r="G183" s="25" t="s">
        <v>31</v>
      </c>
    </row>
    <row r="184" spans="1:7" x14ac:dyDescent="0.25">
      <c r="A184" s="46">
        <v>6614</v>
      </c>
      <c r="B184" s="61" t="s">
        <v>176</v>
      </c>
      <c r="C184" s="36">
        <v>41317489366</v>
      </c>
      <c r="D184" s="1" t="s">
        <v>27</v>
      </c>
      <c r="E184" s="10">
        <v>682.59</v>
      </c>
      <c r="F184" s="11">
        <v>3223</v>
      </c>
      <c r="G184" s="25" t="s">
        <v>33</v>
      </c>
    </row>
    <row r="185" spans="1:7" x14ac:dyDescent="0.25">
      <c r="A185" s="46">
        <v>6621</v>
      </c>
      <c r="B185" s="61" t="s">
        <v>177</v>
      </c>
      <c r="C185" s="36">
        <v>78583422206</v>
      </c>
      <c r="D185" s="1" t="s">
        <v>12</v>
      </c>
      <c r="E185" s="10">
        <v>769.62</v>
      </c>
      <c r="F185" s="11">
        <v>3232</v>
      </c>
      <c r="G185" s="25" t="s">
        <v>3</v>
      </c>
    </row>
    <row r="186" spans="1:7" x14ac:dyDescent="0.25">
      <c r="A186" s="46">
        <v>6629</v>
      </c>
      <c r="B186" s="61" t="s">
        <v>178</v>
      </c>
      <c r="C186" s="36">
        <v>46596207826</v>
      </c>
      <c r="D186" s="1" t="s">
        <v>179</v>
      </c>
      <c r="E186" s="10">
        <v>218.75</v>
      </c>
      <c r="F186" s="11">
        <v>3239</v>
      </c>
      <c r="G186" s="25" t="s">
        <v>31</v>
      </c>
    </row>
    <row r="187" spans="1:7" x14ac:dyDescent="0.25">
      <c r="A187" s="46">
        <v>6639</v>
      </c>
      <c r="B187" s="61" t="s">
        <v>180</v>
      </c>
      <c r="C187" s="36">
        <v>10838105162</v>
      </c>
      <c r="D187" s="1" t="s">
        <v>49</v>
      </c>
      <c r="E187" s="10">
        <v>3100</v>
      </c>
      <c r="F187" s="11">
        <v>3239</v>
      </c>
      <c r="G187" s="25" t="s">
        <v>31</v>
      </c>
    </row>
    <row r="188" spans="1:7" x14ac:dyDescent="0.25">
      <c r="A188" s="46">
        <v>6675</v>
      </c>
      <c r="B188" s="61" t="s">
        <v>181</v>
      </c>
      <c r="C188" s="36">
        <v>19136164708</v>
      </c>
      <c r="D188" s="1" t="s">
        <v>182</v>
      </c>
      <c r="E188" s="10">
        <v>21.14</v>
      </c>
      <c r="F188" s="11">
        <v>3234</v>
      </c>
      <c r="G188" s="25" t="s">
        <v>10</v>
      </c>
    </row>
    <row r="189" spans="1:7" x14ac:dyDescent="0.25">
      <c r="A189" s="46">
        <v>6695</v>
      </c>
      <c r="B189" s="61" t="s">
        <v>183</v>
      </c>
      <c r="C189" s="36">
        <v>29827466376</v>
      </c>
      <c r="D189" s="1" t="s">
        <v>109</v>
      </c>
      <c r="E189" s="10">
        <v>4202.78</v>
      </c>
      <c r="F189" s="11">
        <v>3239</v>
      </c>
      <c r="G189" s="25" t="s">
        <v>31</v>
      </c>
    </row>
    <row r="190" spans="1:7" x14ac:dyDescent="0.25">
      <c r="A190" s="46">
        <v>6712</v>
      </c>
      <c r="B190" s="61" t="s">
        <v>184</v>
      </c>
      <c r="C190" s="36">
        <v>49978917762</v>
      </c>
      <c r="D190" s="1" t="s">
        <v>185</v>
      </c>
      <c r="E190" s="10">
        <v>2318.2399999999998</v>
      </c>
      <c r="F190" s="11">
        <v>3232</v>
      </c>
      <c r="G190" s="25" t="s">
        <v>3</v>
      </c>
    </row>
    <row r="191" spans="1:7" x14ac:dyDescent="0.25">
      <c r="A191" s="46">
        <v>6729</v>
      </c>
      <c r="B191" s="61" t="s">
        <v>186</v>
      </c>
      <c r="C191" s="36">
        <v>82053451114</v>
      </c>
      <c r="D191" s="1" t="s">
        <v>5</v>
      </c>
      <c r="E191" s="10">
        <v>555.04999999999995</v>
      </c>
      <c r="F191" s="11">
        <v>3232</v>
      </c>
      <c r="G191" s="25" t="s">
        <v>3</v>
      </c>
    </row>
    <row r="192" spans="1:7" x14ac:dyDescent="0.25">
      <c r="A192" s="46">
        <v>6764</v>
      </c>
      <c r="B192" s="61" t="s">
        <v>187</v>
      </c>
      <c r="C192" s="36">
        <v>17695528532</v>
      </c>
      <c r="D192" s="1" t="s">
        <v>188</v>
      </c>
      <c r="E192" s="10">
        <v>82</v>
      </c>
      <c r="F192" s="11">
        <v>3239</v>
      </c>
      <c r="G192" s="25" t="s">
        <v>31</v>
      </c>
    </row>
    <row r="193" spans="1:7" x14ac:dyDescent="0.25">
      <c r="A193" s="46">
        <v>6765</v>
      </c>
      <c r="B193" s="61" t="s">
        <v>189</v>
      </c>
      <c r="C193" s="36">
        <v>2023029348</v>
      </c>
      <c r="D193" s="1" t="s">
        <v>190</v>
      </c>
      <c r="E193" s="10">
        <v>61.24</v>
      </c>
      <c r="F193" s="11">
        <v>3234</v>
      </c>
      <c r="G193" s="25" t="s">
        <v>10</v>
      </c>
    </row>
    <row r="194" spans="1:7" x14ac:dyDescent="0.25">
      <c r="A194" s="46">
        <v>6779</v>
      </c>
      <c r="B194" s="61" t="s">
        <v>191</v>
      </c>
      <c r="C194" s="36">
        <v>4807307105</v>
      </c>
      <c r="D194" s="1" t="s">
        <v>5</v>
      </c>
      <c r="E194" s="10">
        <v>5232.38</v>
      </c>
      <c r="F194" s="11">
        <v>3239</v>
      </c>
      <c r="G194" s="25" t="s">
        <v>31</v>
      </c>
    </row>
    <row r="195" spans="1:7" x14ac:dyDescent="0.25">
      <c r="A195" s="46">
        <v>6782</v>
      </c>
      <c r="B195" s="61" t="s">
        <v>192</v>
      </c>
      <c r="C195" s="36">
        <v>69994916329</v>
      </c>
      <c r="D195" s="1" t="s">
        <v>193</v>
      </c>
      <c r="E195" s="10">
        <v>1100</v>
      </c>
      <c r="F195" s="11">
        <v>3239</v>
      </c>
      <c r="G195" s="25" t="s">
        <v>31</v>
      </c>
    </row>
    <row r="196" spans="1:7" x14ac:dyDescent="0.25">
      <c r="A196" s="46">
        <v>6789</v>
      </c>
      <c r="B196" s="61" t="s">
        <v>194</v>
      </c>
      <c r="C196" s="36">
        <v>10388319208</v>
      </c>
      <c r="D196" s="1" t="s">
        <v>185</v>
      </c>
      <c r="E196" s="10">
        <v>196.25</v>
      </c>
      <c r="F196" s="11">
        <v>3232</v>
      </c>
      <c r="G196" s="25" t="s">
        <v>3</v>
      </c>
    </row>
    <row r="197" spans="1:7" x14ac:dyDescent="0.25">
      <c r="A197" s="46">
        <v>6796</v>
      </c>
      <c r="B197" s="61" t="s">
        <v>195</v>
      </c>
      <c r="C197" s="36" t="s">
        <v>383</v>
      </c>
      <c r="D197" s="1" t="s">
        <v>196</v>
      </c>
      <c r="E197" s="10">
        <v>1052.0999999999999</v>
      </c>
      <c r="F197" s="11">
        <v>3294</v>
      </c>
      <c r="G197" s="25" t="s">
        <v>77</v>
      </c>
    </row>
    <row r="198" spans="1:7" x14ac:dyDescent="0.25">
      <c r="A198" s="46">
        <v>6799</v>
      </c>
      <c r="B198" s="61" t="s">
        <v>197</v>
      </c>
      <c r="C198" s="36">
        <v>20888449445</v>
      </c>
      <c r="D198" s="1" t="s">
        <v>198</v>
      </c>
      <c r="E198" s="10">
        <v>3625</v>
      </c>
      <c r="F198" s="11">
        <v>3232</v>
      </c>
      <c r="G198" s="25" t="s">
        <v>3</v>
      </c>
    </row>
    <row r="199" spans="1:7" x14ac:dyDescent="0.25">
      <c r="A199" s="46">
        <v>6809</v>
      </c>
      <c r="B199" s="61" t="s">
        <v>199</v>
      </c>
      <c r="C199" s="36">
        <v>75379594435</v>
      </c>
      <c r="D199" s="1" t="s">
        <v>5</v>
      </c>
      <c r="E199" s="10">
        <v>1000</v>
      </c>
      <c r="F199" s="11">
        <v>3239</v>
      </c>
      <c r="G199" s="25" t="s">
        <v>31</v>
      </c>
    </row>
    <row r="200" spans="1:7" ht="30" x14ac:dyDescent="0.25">
      <c r="A200" s="46">
        <v>6812</v>
      </c>
      <c r="B200" s="61" t="s">
        <v>200</v>
      </c>
      <c r="C200" s="36">
        <v>38032909034</v>
      </c>
      <c r="D200" s="1" t="s">
        <v>5</v>
      </c>
      <c r="E200" s="10">
        <v>2426.5</v>
      </c>
      <c r="F200" s="11">
        <v>3239</v>
      </c>
      <c r="G200" s="25" t="s">
        <v>31</v>
      </c>
    </row>
    <row r="201" spans="1:7" x14ac:dyDescent="0.25">
      <c r="A201" s="46">
        <v>6813</v>
      </c>
      <c r="B201" s="61" t="s">
        <v>201</v>
      </c>
      <c r="C201" s="36">
        <v>5821545022</v>
      </c>
      <c r="D201" s="1" t="s">
        <v>5</v>
      </c>
      <c r="E201" s="10">
        <f>50-50</f>
        <v>0</v>
      </c>
      <c r="F201" s="11">
        <v>3213</v>
      </c>
      <c r="G201" s="25" t="s">
        <v>202</v>
      </c>
    </row>
    <row r="202" spans="1:7" x14ac:dyDescent="0.25">
      <c r="A202" s="46">
        <v>6815</v>
      </c>
      <c r="B202" s="61" t="s">
        <v>203</v>
      </c>
      <c r="C202" s="36">
        <v>63359149962</v>
      </c>
      <c r="D202" s="1" t="s">
        <v>2</v>
      </c>
      <c r="E202" s="10">
        <v>1277</v>
      </c>
      <c r="F202" s="11">
        <v>3293</v>
      </c>
      <c r="G202" s="25" t="s">
        <v>204</v>
      </c>
    </row>
    <row r="203" spans="1:7" x14ac:dyDescent="0.25">
      <c r="A203" s="46">
        <v>6820</v>
      </c>
      <c r="B203" s="61" t="s">
        <v>205</v>
      </c>
      <c r="C203" s="36">
        <v>28429708401</v>
      </c>
      <c r="D203" s="1" t="s">
        <v>12</v>
      </c>
      <c r="E203" s="10">
        <v>215</v>
      </c>
      <c r="F203" s="11">
        <v>3239</v>
      </c>
      <c r="G203" s="25" t="s">
        <v>31</v>
      </c>
    </row>
    <row r="204" spans="1:7" x14ac:dyDescent="0.25">
      <c r="A204" s="46">
        <v>6821</v>
      </c>
      <c r="B204" s="61" t="s">
        <v>255</v>
      </c>
      <c r="C204" s="36" t="s">
        <v>384</v>
      </c>
      <c r="D204" s="1" t="s">
        <v>36</v>
      </c>
      <c r="E204" s="10">
        <f>990-495</f>
        <v>495</v>
      </c>
      <c r="F204" s="11">
        <v>3211</v>
      </c>
      <c r="G204" s="25" t="s">
        <v>236</v>
      </c>
    </row>
    <row r="205" spans="1:7" x14ac:dyDescent="0.25">
      <c r="A205" s="46">
        <v>6823</v>
      </c>
      <c r="B205" s="61" t="s">
        <v>206</v>
      </c>
      <c r="C205" s="36">
        <v>9623583480</v>
      </c>
      <c r="D205" s="1" t="s">
        <v>36</v>
      </c>
      <c r="E205" s="10">
        <v>2917</v>
      </c>
      <c r="F205" s="11">
        <v>3239</v>
      </c>
      <c r="G205" s="25" t="s">
        <v>31</v>
      </c>
    </row>
    <row r="206" spans="1:7" x14ac:dyDescent="0.25">
      <c r="A206" s="46">
        <v>6826</v>
      </c>
      <c r="B206" s="61" t="s">
        <v>256</v>
      </c>
      <c r="C206" s="36" t="s">
        <v>386</v>
      </c>
      <c r="D206" s="1" t="s">
        <v>147</v>
      </c>
      <c r="E206" s="10">
        <v>3450</v>
      </c>
      <c r="F206" s="11">
        <v>3211</v>
      </c>
      <c r="G206" s="25" t="s">
        <v>236</v>
      </c>
    </row>
    <row r="207" spans="1:7" x14ac:dyDescent="0.25">
      <c r="A207" s="46">
        <v>6831</v>
      </c>
      <c r="B207" s="61" t="s">
        <v>207</v>
      </c>
      <c r="C207" s="36">
        <v>26399921658</v>
      </c>
      <c r="D207" s="1" t="s">
        <v>27</v>
      </c>
      <c r="E207" s="10">
        <v>375</v>
      </c>
      <c r="F207" s="11">
        <v>3239</v>
      </c>
      <c r="G207" s="25" t="s">
        <v>31</v>
      </c>
    </row>
    <row r="208" spans="1:7" x14ac:dyDescent="0.25">
      <c r="A208" s="46">
        <v>6837</v>
      </c>
      <c r="B208" s="61" t="s">
        <v>257</v>
      </c>
      <c r="C208" s="36" t="s">
        <v>387</v>
      </c>
      <c r="D208" s="1" t="s">
        <v>385</v>
      </c>
      <c r="E208" s="10">
        <v>45</v>
      </c>
      <c r="F208" s="11">
        <v>3231</v>
      </c>
      <c r="G208" s="25" t="s">
        <v>7</v>
      </c>
    </row>
    <row r="209" spans="1:7" x14ac:dyDescent="0.25">
      <c r="A209" s="46">
        <v>6838</v>
      </c>
      <c r="B209" s="61" t="s">
        <v>258</v>
      </c>
      <c r="C209" s="36" t="s">
        <v>388</v>
      </c>
      <c r="D209" s="1" t="s">
        <v>385</v>
      </c>
      <c r="E209" s="10">
        <v>30</v>
      </c>
      <c r="F209" s="11">
        <v>3231</v>
      </c>
      <c r="G209" s="25" t="s">
        <v>7</v>
      </c>
    </row>
    <row r="210" spans="1:7" x14ac:dyDescent="0.25">
      <c r="A210" s="46">
        <v>6849</v>
      </c>
      <c r="B210" s="61" t="s">
        <v>208</v>
      </c>
      <c r="C210" s="36">
        <v>42570728116</v>
      </c>
      <c r="D210" s="1" t="s">
        <v>5</v>
      </c>
      <c r="E210" s="10">
        <v>30.7</v>
      </c>
      <c r="F210" s="11">
        <v>3221</v>
      </c>
      <c r="G210" s="25" t="s">
        <v>6</v>
      </c>
    </row>
    <row r="211" spans="1:7" x14ac:dyDescent="0.25">
      <c r="A211" s="46">
        <v>6850</v>
      </c>
      <c r="B211" s="61" t="s">
        <v>209</v>
      </c>
      <c r="C211" s="36">
        <v>88951687357</v>
      </c>
      <c r="D211" s="1" t="s">
        <v>5</v>
      </c>
      <c r="E211" s="10">
        <v>30</v>
      </c>
      <c r="F211" s="11">
        <v>3221</v>
      </c>
      <c r="G211" s="25" t="s">
        <v>6</v>
      </c>
    </row>
    <row r="212" spans="1:7" x14ac:dyDescent="0.25">
      <c r="A212" s="46">
        <v>6851</v>
      </c>
      <c r="B212" s="61" t="s">
        <v>210</v>
      </c>
      <c r="C212" s="36">
        <v>59964152545</v>
      </c>
      <c r="D212" s="1" t="s">
        <v>5</v>
      </c>
      <c r="E212" s="10">
        <v>14.4</v>
      </c>
      <c r="F212" s="11">
        <v>3221</v>
      </c>
      <c r="G212" s="25" t="s">
        <v>6</v>
      </c>
    </row>
    <row r="213" spans="1:7" x14ac:dyDescent="0.25">
      <c r="A213" s="46">
        <v>6852</v>
      </c>
      <c r="B213" s="61" t="s">
        <v>211</v>
      </c>
      <c r="C213" s="36">
        <v>2701740108</v>
      </c>
      <c r="D213" s="1" t="s">
        <v>212</v>
      </c>
      <c r="E213" s="10">
        <v>124.93</v>
      </c>
      <c r="F213" s="11">
        <v>3223</v>
      </c>
      <c r="G213" s="25" t="s">
        <v>33</v>
      </c>
    </row>
    <row r="214" spans="1:7" x14ac:dyDescent="0.25">
      <c r="A214" s="46">
        <v>6853</v>
      </c>
      <c r="B214" s="61" t="s">
        <v>213</v>
      </c>
      <c r="C214" s="36">
        <v>49929727453</v>
      </c>
      <c r="D214" s="1" t="s">
        <v>214</v>
      </c>
      <c r="E214" s="10">
        <v>11.8</v>
      </c>
      <c r="F214" s="11">
        <v>3222</v>
      </c>
      <c r="G214" s="25" t="s">
        <v>15</v>
      </c>
    </row>
    <row r="215" spans="1:7" x14ac:dyDescent="0.25">
      <c r="A215" s="46">
        <v>6854</v>
      </c>
      <c r="B215" s="61" t="s">
        <v>215</v>
      </c>
      <c r="C215" s="36">
        <v>84740716328</v>
      </c>
      <c r="D215" s="1" t="s">
        <v>5</v>
      </c>
      <c r="E215" s="10">
        <v>21.18</v>
      </c>
      <c r="F215" s="11">
        <v>3223</v>
      </c>
      <c r="G215" s="25" t="s">
        <v>33</v>
      </c>
    </row>
    <row r="216" spans="1:7" x14ac:dyDescent="0.25">
      <c r="A216" s="46">
        <v>6855</v>
      </c>
      <c r="B216" s="61" t="s">
        <v>216</v>
      </c>
      <c r="C216" s="36">
        <v>66498917936</v>
      </c>
      <c r="D216" s="1" t="s">
        <v>5</v>
      </c>
      <c r="E216" s="10">
        <v>6.87</v>
      </c>
      <c r="F216" s="11">
        <v>3222</v>
      </c>
      <c r="G216" s="25" t="s">
        <v>15</v>
      </c>
    </row>
    <row r="217" spans="1:7" x14ac:dyDescent="0.25">
      <c r="A217" s="46">
        <v>6856</v>
      </c>
      <c r="B217" s="61" t="s">
        <v>217</v>
      </c>
      <c r="C217" s="36">
        <v>20528339352</v>
      </c>
      <c r="D217" s="1" t="s">
        <v>214</v>
      </c>
      <c r="E217" s="10">
        <v>6.56</v>
      </c>
      <c r="F217" s="11">
        <v>3222</v>
      </c>
      <c r="G217" s="25" t="s">
        <v>15</v>
      </c>
    </row>
    <row r="218" spans="1:7" x14ac:dyDescent="0.25">
      <c r="A218" s="46">
        <v>6857</v>
      </c>
      <c r="B218" s="61" t="s">
        <v>218</v>
      </c>
      <c r="C218" s="36">
        <v>44438339914</v>
      </c>
      <c r="D218" s="1" t="s">
        <v>214</v>
      </c>
      <c r="E218" s="10">
        <v>4.75</v>
      </c>
      <c r="F218" s="11">
        <v>3222</v>
      </c>
      <c r="G218" s="25" t="s">
        <v>15</v>
      </c>
    </row>
    <row r="219" spans="1:7" x14ac:dyDescent="0.25">
      <c r="A219" s="46">
        <v>6858</v>
      </c>
      <c r="B219" s="61" t="s">
        <v>219</v>
      </c>
      <c r="C219" s="36">
        <v>95970838122</v>
      </c>
      <c r="D219" s="1" t="s">
        <v>214</v>
      </c>
      <c r="E219" s="10">
        <v>17.059999999999999</v>
      </c>
      <c r="F219" s="11">
        <v>3222</v>
      </c>
      <c r="G219" s="25" t="s">
        <v>15</v>
      </c>
    </row>
    <row r="220" spans="1:7" x14ac:dyDescent="0.25">
      <c r="A220" s="46">
        <v>6859</v>
      </c>
      <c r="B220" s="61" t="s">
        <v>220</v>
      </c>
      <c r="C220" s="36">
        <v>33251894731</v>
      </c>
      <c r="D220" s="1" t="s">
        <v>221</v>
      </c>
      <c r="E220" s="10">
        <v>16.440000000000001</v>
      </c>
      <c r="F220" s="11">
        <v>3222</v>
      </c>
      <c r="G220" s="25" t="s">
        <v>15</v>
      </c>
    </row>
    <row r="221" spans="1:7" x14ac:dyDescent="0.25">
      <c r="A221" s="46">
        <v>6860</v>
      </c>
      <c r="B221" s="61" t="s">
        <v>222</v>
      </c>
      <c r="C221" s="36" t="s">
        <v>415</v>
      </c>
      <c r="D221" s="1" t="s">
        <v>36</v>
      </c>
      <c r="E221" s="10">
        <v>8.1</v>
      </c>
      <c r="F221" s="11">
        <v>3239</v>
      </c>
      <c r="G221" s="25" t="s">
        <v>31</v>
      </c>
    </row>
    <row r="222" spans="1:7" x14ac:dyDescent="0.25">
      <c r="A222" s="46">
        <v>6861</v>
      </c>
      <c r="B222" s="61" t="s">
        <v>223</v>
      </c>
      <c r="C222" s="36">
        <v>35321872873</v>
      </c>
      <c r="D222" s="1" t="s">
        <v>224</v>
      </c>
      <c r="E222" s="10">
        <v>10.45</v>
      </c>
      <c r="F222" s="11">
        <v>3222</v>
      </c>
      <c r="G222" s="25" t="s">
        <v>15</v>
      </c>
    </row>
    <row r="223" spans="1:7" x14ac:dyDescent="0.25">
      <c r="A223" s="46">
        <v>6862</v>
      </c>
      <c r="B223" s="61" t="s">
        <v>225</v>
      </c>
      <c r="C223" s="36">
        <v>84210581427</v>
      </c>
      <c r="D223" s="1" t="s">
        <v>226</v>
      </c>
      <c r="E223" s="10">
        <v>27.8</v>
      </c>
      <c r="F223" s="11">
        <v>3222</v>
      </c>
      <c r="G223" s="25" t="s">
        <v>15</v>
      </c>
    </row>
    <row r="224" spans="1:7" x14ac:dyDescent="0.25">
      <c r="A224" s="46">
        <v>6863</v>
      </c>
      <c r="B224" s="61" t="s">
        <v>227</v>
      </c>
      <c r="C224" s="36">
        <v>61823356827</v>
      </c>
      <c r="D224" s="1" t="s">
        <v>147</v>
      </c>
      <c r="E224" s="10">
        <v>18.36</v>
      </c>
      <c r="F224" s="11">
        <v>3222</v>
      </c>
      <c r="G224" s="25" t="s">
        <v>15</v>
      </c>
    </row>
    <row r="225" spans="1:7" x14ac:dyDescent="0.25">
      <c r="A225" s="46">
        <v>6864</v>
      </c>
      <c r="B225" s="61" t="s">
        <v>228</v>
      </c>
      <c r="C225" s="36">
        <v>65587651704</v>
      </c>
      <c r="D225" s="1" t="s">
        <v>147</v>
      </c>
      <c r="E225" s="10">
        <v>133.25</v>
      </c>
      <c r="F225" s="11">
        <v>3222</v>
      </c>
      <c r="G225" s="25" t="s">
        <v>15</v>
      </c>
    </row>
    <row r="226" spans="1:7" x14ac:dyDescent="0.25">
      <c r="A226" s="46">
        <v>6867</v>
      </c>
      <c r="B226" s="61" t="s">
        <v>229</v>
      </c>
      <c r="C226" s="36">
        <v>21242651756</v>
      </c>
      <c r="D226" s="1" t="s">
        <v>230</v>
      </c>
      <c r="E226" s="10">
        <v>7.5</v>
      </c>
      <c r="F226" s="11">
        <v>3222</v>
      </c>
      <c r="G226" s="25" t="s">
        <v>15</v>
      </c>
    </row>
    <row r="227" spans="1:7" x14ac:dyDescent="0.25">
      <c r="A227" s="46">
        <v>687</v>
      </c>
      <c r="B227" s="61" t="s">
        <v>231</v>
      </c>
      <c r="C227" s="36">
        <v>87939104217</v>
      </c>
      <c r="D227" s="1" t="s">
        <v>5</v>
      </c>
      <c r="E227" s="10">
        <v>495.75</v>
      </c>
      <c r="F227" s="11">
        <v>3431</v>
      </c>
      <c r="G227" s="25" t="s">
        <v>79</v>
      </c>
    </row>
    <row r="228" spans="1:7" x14ac:dyDescent="0.25">
      <c r="A228" s="46">
        <v>687</v>
      </c>
      <c r="B228" s="61" t="s">
        <v>231</v>
      </c>
      <c r="C228" s="36">
        <v>87939104217</v>
      </c>
      <c r="D228" s="1" t="s">
        <v>5</v>
      </c>
      <c r="E228" s="10">
        <v>133.12</v>
      </c>
      <c r="F228" s="11">
        <v>3431</v>
      </c>
      <c r="G228" s="25" t="s">
        <v>79</v>
      </c>
    </row>
    <row r="229" spans="1:7" s="69" customFormat="1" x14ac:dyDescent="0.25">
      <c r="A229" s="63"/>
      <c r="B229" s="72" t="s">
        <v>410</v>
      </c>
      <c r="C229" s="65"/>
      <c r="D229" s="64"/>
      <c r="E229" s="66">
        <f>E227+E228</f>
        <v>628.87</v>
      </c>
      <c r="F229" s="67"/>
      <c r="G229" s="68"/>
    </row>
    <row r="230" spans="1:7" x14ac:dyDescent="0.25">
      <c r="A230" s="46">
        <v>89</v>
      </c>
      <c r="B230" s="61" t="s">
        <v>232</v>
      </c>
      <c r="C230" s="36">
        <v>53149109818</v>
      </c>
      <c r="D230" s="1" t="s">
        <v>233</v>
      </c>
      <c r="E230" s="10">
        <v>346.5</v>
      </c>
      <c r="F230" s="11">
        <v>3222</v>
      </c>
      <c r="G230" s="25" t="s">
        <v>15</v>
      </c>
    </row>
    <row r="231" spans="1:7" x14ac:dyDescent="0.25">
      <c r="A231" s="46">
        <v>96</v>
      </c>
      <c r="B231" s="61" t="s">
        <v>234</v>
      </c>
      <c r="C231" s="36">
        <v>60291073227</v>
      </c>
      <c r="D231" s="1" t="s">
        <v>41</v>
      </c>
      <c r="E231" s="10">
        <v>1012.5</v>
      </c>
      <c r="F231" s="11">
        <v>3239</v>
      </c>
      <c r="G231" s="25" t="s">
        <v>31</v>
      </c>
    </row>
    <row r="232" spans="1:7" x14ac:dyDescent="0.25">
      <c r="A232" s="46">
        <v>989</v>
      </c>
      <c r="B232" s="61" t="s">
        <v>235</v>
      </c>
      <c r="C232" s="36">
        <v>81889785066</v>
      </c>
      <c r="D232" s="1" t="s">
        <v>5</v>
      </c>
      <c r="E232" s="10">
        <v>30</v>
      </c>
      <c r="F232" s="11">
        <v>3221</v>
      </c>
      <c r="G232" s="25" t="s">
        <v>6</v>
      </c>
    </row>
    <row r="233" spans="1:7" ht="21" customHeight="1" x14ac:dyDescent="0.25">
      <c r="A233" s="50" t="s">
        <v>259</v>
      </c>
      <c r="B233" s="73"/>
      <c r="C233" s="40"/>
      <c r="D233" s="16"/>
      <c r="E233" s="17">
        <f>SUM(E9:E232)-E12-E19-E30-E39-E46-E55-E80-E108-E124-E139-E149-E157-E160-E166-E173-E177-E229</f>
        <v>304737.58999999997</v>
      </c>
      <c r="F233" s="18"/>
      <c r="G233" s="26"/>
    </row>
    <row r="234" spans="1:7" x14ac:dyDescent="0.25">
      <c r="A234" s="52"/>
      <c r="B234" s="74"/>
      <c r="C234" s="54"/>
      <c r="D234" s="53"/>
      <c r="E234" s="55"/>
      <c r="F234" s="56"/>
      <c r="G234" s="60"/>
    </row>
    <row r="235" spans="1:7" x14ac:dyDescent="0.25">
      <c r="A235" s="52"/>
      <c r="B235" s="74"/>
      <c r="C235" s="54"/>
      <c r="D235" s="53"/>
      <c r="E235" s="55"/>
      <c r="F235" s="56"/>
      <c r="G235" s="57"/>
    </row>
    <row r="236" spans="1:7" ht="21" customHeight="1" x14ac:dyDescent="0.25">
      <c r="A236" s="50" t="s">
        <v>261</v>
      </c>
      <c r="B236" s="73"/>
      <c r="C236" s="40"/>
      <c r="D236" s="16"/>
      <c r="E236" s="17"/>
      <c r="F236" s="18"/>
      <c r="G236" s="26"/>
    </row>
    <row r="237" spans="1:7" x14ac:dyDescent="0.25">
      <c r="A237" s="51">
        <v>6441</v>
      </c>
      <c r="B237" s="61" t="s">
        <v>339</v>
      </c>
      <c r="C237" s="36">
        <v>46830600751</v>
      </c>
      <c r="D237" s="1" t="s">
        <v>5</v>
      </c>
      <c r="E237" s="10">
        <v>5599.38</v>
      </c>
      <c r="F237" s="11">
        <v>4124</v>
      </c>
      <c r="G237" s="25" t="s">
        <v>412</v>
      </c>
    </row>
    <row r="238" spans="1:7" x14ac:dyDescent="0.25">
      <c r="A238" s="51">
        <v>2415</v>
      </c>
      <c r="B238" s="61" t="s">
        <v>340</v>
      </c>
      <c r="C238" s="36">
        <v>57500462912</v>
      </c>
      <c r="D238" s="1" t="s">
        <v>5</v>
      </c>
      <c r="E238" s="10">
        <v>3000</v>
      </c>
      <c r="F238" s="11">
        <v>3211</v>
      </c>
      <c r="G238" s="25" t="s">
        <v>236</v>
      </c>
    </row>
    <row r="239" spans="1:7" x14ac:dyDescent="0.25">
      <c r="A239" s="51">
        <v>2415</v>
      </c>
      <c r="B239" s="61" t="s">
        <v>340</v>
      </c>
      <c r="C239" s="36">
        <v>57500462912</v>
      </c>
      <c r="D239" s="1" t="s">
        <v>5</v>
      </c>
      <c r="E239" s="10">
        <v>30</v>
      </c>
      <c r="F239" s="11">
        <v>3225</v>
      </c>
      <c r="G239" s="25" t="s">
        <v>413</v>
      </c>
    </row>
    <row r="240" spans="1:7" s="69" customFormat="1" x14ac:dyDescent="0.25">
      <c r="A240" s="77"/>
      <c r="B240" s="72" t="s">
        <v>414</v>
      </c>
      <c r="C240" s="65"/>
      <c r="D240" s="64"/>
      <c r="E240" s="66">
        <f>E238+E239</f>
        <v>3030</v>
      </c>
      <c r="F240" s="67"/>
      <c r="G240" s="68"/>
    </row>
    <row r="241" spans="1:7" x14ac:dyDescent="0.25">
      <c r="A241" s="51">
        <v>6843</v>
      </c>
      <c r="B241" s="61" t="s">
        <v>341</v>
      </c>
      <c r="C241" s="36">
        <v>80664027225</v>
      </c>
      <c r="D241" s="1" t="s">
        <v>343</v>
      </c>
      <c r="E241" s="10">
        <v>550</v>
      </c>
      <c r="F241" s="11">
        <v>3211</v>
      </c>
      <c r="G241" s="25" t="s">
        <v>236</v>
      </c>
    </row>
    <row r="242" spans="1:7" x14ac:dyDescent="0.25">
      <c r="A242" s="51">
        <v>6833</v>
      </c>
      <c r="B242" s="61" t="s">
        <v>344</v>
      </c>
      <c r="C242" s="36" t="s">
        <v>345</v>
      </c>
      <c r="D242" s="1" t="s">
        <v>346</v>
      </c>
      <c r="E242" s="10">
        <v>3000</v>
      </c>
      <c r="F242" s="11">
        <v>3239</v>
      </c>
      <c r="G242" s="25" t="s">
        <v>31</v>
      </c>
    </row>
    <row r="243" spans="1:7" x14ac:dyDescent="0.25">
      <c r="A243" s="51">
        <v>6829</v>
      </c>
      <c r="B243" s="61" t="s">
        <v>347</v>
      </c>
      <c r="C243" s="36" t="s">
        <v>348</v>
      </c>
      <c r="D243" s="1" t="s">
        <v>349</v>
      </c>
      <c r="E243" s="10">
        <v>200</v>
      </c>
      <c r="F243" s="11">
        <v>4123</v>
      </c>
      <c r="G243" s="25" t="s">
        <v>416</v>
      </c>
    </row>
    <row r="244" spans="1:7" x14ac:dyDescent="0.25">
      <c r="A244" s="51">
        <v>1180</v>
      </c>
      <c r="B244" s="61" t="s">
        <v>350</v>
      </c>
      <c r="C244" s="36" t="s">
        <v>351</v>
      </c>
      <c r="D244" s="1" t="s">
        <v>5</v>
      </c>
      <c r="E244" s="10">
        <v>305.44</v>
      </c>
      <c r="F244" s="11">
        <v>4227</v>
      </c>
      <c r="G244" s="25" t="s">
        <v>417</v>
      </c>
    </row>
    <row r="245" spans="1:7" x14ac:dyDescent="0.25">
      <c r="A245" s="51">
        <v>3233</v>
      </c>
      <c r="B245" s="61" t="s">
        <v>352</v>
      </c>
      <c r="C245" s="36" t="s">
        <v>353</v>
      </c>
      <c r="D245" s="1" t="s">
        <v>5</v>
      </c>
      <c r="E245" s="10">
        <v>98.68</v>
      </c>
      <c r="F245" s="11">
        <v>3225</v>
      </c>
      <c r="G245" s="25" t="s">
        <v>413</v>
      </c>
    </row>
    <row r="246" spans="1:7" ht="21" customHeight="1" x14ac:dyDescent="0.25">
      <c r="A246" s="50" t="s">
        <v>262</v>
      </c>
      <c r="B246" s="73"/>
      <c r="C246" s="40"/>
      <c r="D246" s="16"/>
      <c r="E246" s="17">
        <f>SUM(E237:E245)-E240</f>
        <v>12783.500000000002</v>
      </c>
      <c r="F246" s="18"/>
      <c r="G246" s="26"/>
    </row>
    <row r="247" spans="1:7" s="58" customFormat="1" x14ac:dyDescent="0.25">
      <c r="A247" s="52"/>
      <c r="B247" s="74"/>
      <c r="C247" s="54"/>
      <c r="D247" s="53"/>
      <c r="E247" s="55"/>
      <c r="F247" s="59"/>
      <c r="G247" s="60"/>
    </row>
    <row r="248" spans="1:7" s="58" customFormat="1" x14ac:dyDescent="0.25">
      <c r="A248" s="52"/>
      <c r="B248" s="74"/>
      <c r="C248" s="54"/>
      <c r="D248" s="53"/>
      <c r="E248" s="55"/>
      <c r="F248" s="56"/>
      <c r="G248" s="57"/>
    </row>
    <row r="249" spans="1:7" ht="21" customHeight="1" x14ac:dyDescent="0.25">
      <c r="A249" s="50" t="s">
        <v>263</v>
      </c>
      <c r="B249" s="73"/>
      <c r="C249" s="40"/>
      <c r="D249" s="16"/>
      <c r="E249" s="17"/>
      <c r="F249" s="18"/>
      <c r="G249" s="26"/>
    </row>
    <row r="250" spans="1:7" x14ac:dyDescent="0.25">
      <c r="A250" s="46">
        <v>885</v>
      </c>
      <c r="B250" s="61" t="s">
        <v>273</v>
      </c>
      <c r="C250" s="36">
        <v>6230677933</v>
      </c>
      <c r="D250" s="1" t="s">
        <v>36</v>
      </c>
      <c r="E250" s="10">
        <v>4562.5</v>
      </c>
      <c r="F250" s="11">
        <v>1221</v>
      </c>
      <c r="G250" s="25" t="s">
        <v>272</v>
      </c>
    </row>
    <row r="251" spans="1:7" ht="21" customHeight="1" x14ac:dyDescent="0.25">
      <c r="A251" s="50" t="s">
        <v>264</v>
      </c>
      <c r="B251" s="73"/>
      <c r="C251" s="40"/>
      <c r="D251" s="16"/>
      <c r="E251" s="17">
        <f>E250</f>
        <v>4562.5</v>
      </c>
      <c r="F251" s="18"/>
      <c r="G251" s="26"/>
    </row>
    <row r="252" spans="1:7" x14ac:dyDescent="0.25">
      <c r="A252" s="46"/>
      <c r="B252" s="61"/>
      <c r="C252" s="36"/>
      <c r="D252" s="1"/>
      <c r="E252" s="10"/>
      <c r="F252" s="11"/>
      <c r="G252" s="25"/>
    </row>
    <row r="253" spans="1:7" x14ac:dyDescent="0.25">
      <c r="A253" s="46"/>
      <c r="B253" s="61"/>
      <c r="C253" s="36"/>
      <c r="D253" s="1"/>
      <c r="E253" s="10"/>
      <c r="F253" s="11"/>
      <c r="G253" s="25"/>
    </row>
    <row r="254" spans="1:7" ht="21" customHeight="1" x14ac:dyDescent="0.25">
      <c r="A254" s="50" t="s">
        <v>265</v>
      </c>
      <c r="B254" s="73"/>
      <c r="C254" s="40"/>
      <c r="D254" s="16"/>
      <c r="E254" s="17"/>
      <c r="F254" s="18"/>
      <c r="G254" s="26"/>
    </row>
    <row r="255" spans="1:7" x14ac:dyDescent="0.25">
      <c r="A255" s="46"/>
      <c r="B255" s="61"/>
      <c r="C255" s="36"/>
      <c r="D255" s="10"/>
      <c r="E255" s="10">
        <v>10995.28</v>
      </c>
      <c r="F255" s="11">
        <v>3211</v>
      </c>
      <c r="G255" s="25" t="s">
        <v>274</v>
      </c>
    </row>
    <row r="256" spans="1:7" x14ac:dyDescent="0.25">
      <c r="A256" s="46"/>
      <c r="B256" s="61"/>
      <c r="C256" s="36"/>
      <c r="D256" s="1"/>
      <c r="E256" s="10">
        <v>17005.689999999999</v>
      </c>
      <c r="F256" s="11">
        <v>3211</v>
      </c>
      <c r="G256" s="25" t="s">
        <v>275</v>
      </c>
    </row>
    <row r="257" spans="1:7" x14ac:dyDescent="0.25">
      <c r="A257" s="46"/>
      <c r="B257" s="61"/>
      <c r="C257" s="36"/>
      <c r="D257" s="1"/>
      <c r="E257" s="10">
        <v>348.43</v>
      </c>
      <c r="F257" s="11">
        <v>3222</v>
      </c>
      <c r="G257" s="25" t="s">
        <v>15</v>
      </c>
    </row>
    <row r="258" spans="1:7" x14ac:dyDescent="0.25">
      <c r="A258" s="46"/>
      <c r="B258" s="61"/>
      <c r="C258" s="36"/>
      <c r="D258" s="1"/>
      <c r="E258" s="10"/>
      <c r="F258" s="11"/>
      <c r="G258" s="25"/>
    </row>
    <row r="259" spans="1:7" x14ac:dyDescent="0.25">
      <c r="A259" s="46"/>
      <c r="B259" s="61"/>
      <c r="C259" s="36"/>
      <c r="D259" s="1"/>
      <c r="E259" s="10">
        <f>642086.13+1909</f>
        <v>643995.13</v>
      </c>
      <c r="F259" s="11">
        <v>3111</v>
      </c>
      <c r="G259" s="25" t="s">
        <v>276</v>
      </c>
    </row>
    <row r="260" spans="1:7" x14ac:dyDescent="0.25">
      <c r="A260" s="46"/>
      <c r="B260" s="61"/>
      <c r="C260" s="36"/>
      <c r="D260" s="1"/>
      <c r="E260" s="10">
        <v>3319.53</v>
      </c>
      <c r="F260" s="11">
        <v>3131</v>
      </c>
      <c r="G260" s="25" t="s">
        <v>280</v>
      </c>
    </row>
    <row r="261" spans="1:7" x14ac:dyDescent="0.25">
      <c r="A261" s="46"/>
      <c r="B261" s="61"/>
      <c r="C261" s="36"/>
      <c r="D261" s="1"/>
      <c r="E261" s="10">
        <v>101894.6</v>
      </c>
      <c r="F261" s="11">
        <v>3132</v>
      </c>
      <c r="G261" s="25" t="s">
        <v>277</v>
      </c>
    </row>
    <row r="262" spans="1:7" x14ac:dyDescent="0.25">
      <c r="A262" s="46"/>
      <c r="B262" s="61"/>
      <c r="C262" s="36"/>
      <c r="D262" s="1"/>
      <c r="E262" s="10">
        <f>13681.59+30.42</f>
        <v>13712.01</v>
      </c>
      <c r="F262" s="11">
        <v>3212</v>
      </c>
      <c r="G262" s="25" t="s">
        <v>278</v>
      </c>
    </row>
    <row r="263" spans="1:7" x14ac:dyDescent="0.25">
      <c r="A263" s="46"/>
      <c r="B263" s="61"/>
      <c r="C263" s="36"/>
      <c r="D263" s="1"/>
      <c r="E263" s="10">
        <f>3758.12+84300+1200</f>
        <v>89258.12</v>
      </c>
      <c r="F263" s="11">
        <v>3121</v>
      </c>
      <c r="G263" s="25" t="s">
        <v>279</v>
      </c>
    </row>
    <row r="264" spans="1:7" ht="21" customHeight="1" x14ac:dyDescent="0.25">
      <c r="A264" s="50" t="s">
        <v>266</v>
      </c>
      <c r="B264" s="73"/>
      <c r="C264" s="40"/>
      <c r="D264" s="16"/>
      <c r="E264" s="17">
        <f>SUM(E255:E263)</f>
        <v>880528.79</v>
      </c>
      <c r="F264" s="18"/>
      <c r="G264" s="26"/>
    </row>
    <row r="265" spans="1:7" x14ac:dyDescent="0.25">
      <c r="A265" s="46"/>
      <c r="B265" s="61"/>
      <c r="C265" s="36"/>
      <c r="D265" s="1"/>
      <c r="E265" s="10"/>
      <c r="F265" s="11"/>
      <c r="G265" s="25"/>
    </row>
    <row r="266" spans="1:7" x14ac:dyDescent="0.25">
      <c r="A266" s="46"/>
      <c r="B266" s="61"/>
      <c r="C266" s="36"/>
      <c r="D266" s="1"/>
      <c r="E266" s="10"/>
      <c r="F266" s="11"/>
      <c r="G266" s="25"/>
    </row>
    <row r="267" spans="1:7" ht="21" customHeight="1" x14ac:dyDescent="0.25">
      <c r="A267" s="50" t="s">
        <v>267</v>
      </c>
      <c r="B267" s="73"/>
      <c r="C267" s="41">
        <v>52634238587</v>
      </c>
      <c r="D267" s="16"/>
      <c r="E267" s="17"/>
      <c r="F267" s="18"/>
      <c r="G267" s="26"/>
    </row>
    <row r="268" spans="1:7" ht="31.5" customHeight="1" x14ac:dyDescent="0.25">
      <c r="A268" s="46"/>
      <c r="B268" s="61"/>
      <c r="C268" s="36"/>
      <c r="D268" s="1"/>
      <c r="E268" s="10">
        <v>1314</v>
      </c>
      <c r="F268" s="11">
        <v>23921</v>
      </c>
      <c r="G268" s="25" t="s">
        <v>281</v>
      </c>
    </row>
    <row r="269" spans="1:7" x14ac:dyDescent="0.25">
      <c r="A269" s="46"/>
      <c r="B269" s="61"/>
      <c r="C269" s="36"/>
      <c r="D269" s="1"/>
      <c r="E269" s="10">
        <v>504</v>
      </c>
      <c r="F269" s="11">
        <v>3295</v>
      </c>
      <c r="G269" s="25" t="s">
        <v>54</v>
      </c>
    </row>
    <row r="270" spans="1:7" ht="21" customHeight="1" x14ac:dyDescent="0.25">
      <c r="A270" s="50" t="s">
        <v>268</v>
      </c>
      <c r="B270" s="73"/>
      <c r="C270" s="41"/>
      <c r="D270" s="16"/>
      <c r="E270" s="17">
        <f>E268+E269</f>
        <v>1818</v>
      </c>
      <c r="F270" s="18"/>
      <c r="G270" s="26"/>
    </row>
    <row r="271" spans="1:7" x14ac:dyDescent="0.25">
      <c r="A271" s="46"/>
      <c r="B271" s="61"/>
      <c r="C271" s="36"/>
      <c r="D271" s="1"/>
      <c r="E271" s="10"/>
      <c r="F271" s="11"/>
      <c r="G271" s="25"/>
    </row>
    <row r="272" spans="1:7" x14ac:dyDescent="0.25">
      <c r="A272" s="46"/>
      <c r="B272" s="61"/>
      <c r="C272" s="36"/>
      <c r="D272" s="1"/>
      <c r="E272" s="10"/>
      <c r="F272" s="11"/>
      <c r="G272" s="25"/>
    </row>
    <row r="273" spans="1:7" ht="21" customHeight="1" x14ac:dyDescent="0.25">
      <c r="A273" s="50" t="s">
        <v>269</v>
      </c>
      <c r="B273" s="73"/>
      <c r="C273" s="41"/>
      <c r="D273" s="16"/>
      <c r="E273" s="17"/>
      <c r="F273" s="18"/>
      <c r="G273" s="26"/>
    </row>
    <row r="274" spans="1:7" x14ac:dyDescent="0.25">
      <c r="A274" s="46"/>
      <c r="B274" s="61" t="s">
        <v>283</v>
      </c>
      <c r="C274" s="36"/>
      <c r="D274" s="1"/>
      <c r="E274" s="10">
        <v>41.5</v>
      </c>
      <c r="F274" s="11">
        <v>3237</v>
      </c>
      <c r="G274" s="25" t="s">
        <v>282</v>
      </c>
    </row>
    <row r="275" spans="1:7" x14ac:dyDescent="0.25">
      <c r="A275" s="46"/>
      <c r="B275" s="61" t="s">
        <v>284</v>
      </c>
      <c r="C275" s="36"/>
      <c r="D275" s="1"/>
      <c r="E275" s="10">
        <v>274.13</v>
      </c>
      <c r="F275" s="11">
        <v>3237</v>
      </c>
      <c r="G275" s="25" t="s">
        <v>282</v>
      </c>
    </row>
    <row r="276" spans="1:7" x14ac:dyDescent="0.25">
      <c r="A276" s="46"/>
      <c r="B276" s="61" t="s">
        <v>285</v>
      </c>
      <c r="C276" s="36"/>
      <c r="D276" s="1"/>
      <c r="E276" s="10">
        <v>2041.19</v>
      </c>
      <c r="F276" s="11">
        <v>3237</v>
      </c>
      <c r="G276" s="25" t="s">
        <v>282</v>
      </c>
    </row>
    <row r="277" spans="1:7" x14ac:dyDescent="0.25">
      <c r="A277" s="46"/>
      <c r="B277" s="61" t="s">
        <v>286</v>
      </c>
      <c r="C277" s="36"/>
      <c r="D277" s="1"/>
      <c r="E277" s="10">
        <v>122.55</v>
      </c>
      <c r="F277" s="11">
        <v>3237</v>
      </c>
      <c r="G277" s="25" t="s">
        <v>282</v>
      </c>
    </row>
    <row r="278" spans="1:7" x14ac:dyDescent="0.25">
      <c r="A278" s="46"/>
      <c r="B278" s="61" t="s">
        <v>287</v>
      </c>
      <c r="C278" s="36"/>
      <c r="D278" s="1"/>
      <c r="E278" s="10">
        <v>165.97</v>
      </c>
      <c r="F278" s="11">
        <v>3237</v>
      </c>
      <c r="G278" s="25" t="s">
        <v>282</v>
      </c>
    </row>
    <row r="279" spans="1:7" x14ac:dyDescent="0.25">
      <c r="A279" s="46"/>
      <c r="B279" s="61" t="s">
        <v>288</v>
      </c>
      <c r="C279" s="36"/>
      <c r="D279" s="1"/>
      <c r="E279" s="10">
        <v>903.6</v>
      </c>
      <c r="F279" s="11">
        <v>3237</v>
      </c>
      <c r="G279" s="25" t="s">
        <v>282</v>
      </c>
    </row>
    <row r="280" spans="1:7" x14ac:dyDescent="0.25">
      <c r="A280" s="46"/>
      <c r="B280" s="61" t="s">
        <v>289</v>
      </c>
      <c r="C280" s="36"/>
      <c r="D280" s="1"/>
      <c r="E280" s="10">
        <v>62.24</v>
      </c>
      <c r="F280" s="11">
        <v>3237</v>
      </c>
      <c r="G280" s="25" t="s">
        <v>282</v>
      </c>
    </row>
    <row r="281" spans="1:7" x14ac:dyDescent="0.25">
      <c r="A281" s="46"/>
      <c r="B281" s="61" t="s">
        <v>290</v>
      </c>
      <c r="C281" s="36"/>
      <c r="D281" s="1"/>
      <c r="E281" s="10">
        <v>1537.66</v>
      </c>
      <c r="F281" s="11">
        <v>3237</v>
      </c>
      <c r="G281" s="25" t="s">
        <v>282</v>
      </c>
    </row>
    <row r="282" spans="1:7" x14ac:dyDescent="0.25">
      <c r="A282" s="46"/>
      <c r="B282" s="61" t="s">
        <v>291</v>
      </c>
      <c r="C282" s="36"/>
      <c r="D282" s="1"/>
      <c r="E282" s="10">
        <v>41.5</v>
      </c>
      <c r="F282" s="11">
        <v>3237</v>
      </c>
      <c r="G282" s="25" t="s">
        <v>282</v>
      </c>
    </row>
    <row r="283" spans="1:7" x14ac:dyDescent="0.25">
      <c r="A283" s="46"/>
      <c r="B283" s="61" t="s">
        <v>292</v>
      </c>
      <c r="C283" s="36"/>
      <c r="D283" s="1"/>
      <c r="E283" s="10">
        <v>82.99</v>
      </c>
      <c r="F283" s="11">
        <v>3237</v>
      </c>
      <c r="G283" s="25" t="s">
        <v>282</v>
      </c>
    </row>
    <row r="284" spans="1:7" x14ac:dyDescent="0.25">
      <c r="A284" s="46"/>
      <c r="B284" s="61" t="s">
        <v>293</v>
      </c>
      <c r="C284" s="36"/>
      <c r="D284" s="1"/>
      <c r="E284" s="10">
        <v>1705.67</v>
      </c>
      <c r="F284" s="11">
        <v>3237</v>
      </c>
      <c r="G284" s="25" t="s">
        <v>282</v>
      </c>
    </row>
    <row r="285" spans="1:7" x14ac:dyDescent="0.25">
      <c r="A285" s="46"/>
      <c r="B285" s="61" t="s">
        <v>294</v>
      </c>
      <c r="C285" s="36"/>
      <c r="D285" s="1"/>
      <c r="E285" s="10">
        <v>41.5</v>
      </c>
      <c r="F285" s="11">
        <v>3237</v>
      </c>
      <c r="G285" s="25" t="s">
        <v>282</v>
      </c>
    </row>
    <row r="286" spans="1:7" x14ac:dyDescent="0.25">
      <c r="A286" s="46"/>
      <c r="B286" s="61" t="s">
        <v>295</v>
      </c>
      <c r="C286" s="36"/>
      <c r="D286" s="1"/>
      <c r="E286" s="10">
        <v>165.97</v>
      </c>
      <c r="F286" s="11">
        <v>3237</v>
      </c>
      <c r="G286" s="25" t="s">
        <v>282</v>
      </c>
    </row>
    <row r="287" spans="1:7" x14ac:dyDescent="0.25">
      <c r="A287" s="46"/>
      <c r="B287" s="61" t="s">
        <v>296</v>
      </c>
      <c r="C287" s="36"/>
      <c r="D287" s="1"/>
      <c r="E287" s="10">
        <v>82.99</v>
      </c>
      <c r="F287" s="11">
        <v>3237</v>
      </c>
      <c r="G287" s="25" t="s">
        <v>282</v>
      </c>
    </row>
    <row r="288" spans="1:7" x14ac:dyDescent="0.25">
      <c r="A288" s="46"/>
      <c r="B288" s="61" t="s">
        <v>297</v>
      </c>
      <c r="C288" s="36"/>
      <c r="D288" s="1"/>
      <c r="E288" s="10">
        <v>1685.36</v>
      </c>
      <c r="F288" s="11">
        <v>3237</v>
      </c>
      <c r="G288" s="25" t="s">
        <v>282</v>
      </c>
    </row>
    <row r="289" spans="1:7" x14ac:dyDescent="0.25">
      <c r="A289" s="46"/>
      <c r="B289" s="61" t="s">
        <v>298</v>
      </c>
      <c r="C289" s="36"/>
      <c r="D289" s="1"/>
      <c r="E289" s="10">
        <v>228.22</v>
      </c>
      <c r="F289" s="11">
        <v>3237</v>
      </c>
      <c r="G289" s="25" t="s">
        <v>282</v>
      </c>
    </row>
    <row r="290" spans="1:7" x14ac:dyDescent="0.25">
      <c r="A290" s="46"/>
      <c r="B290" s="61" t="s">
        <v>299</v>
      </c>
      <c r="C290" s="36"/>
      <c r="D290" s="1"/>
      <c r="E290" s="10">
        <v>103.74</v>
      </c>
      <c r="F290" s="11">
        <v>3237</v>
      </c>
      <c r="G290" s="25" t="s">
        <v>282</v>
      </c>
    </row>
    <row r="291" spans="1:7" x14ac:dyDescent="0.25">
      <c r="A291" s="46"/>
      <c r="B291" s="61" t="s">
        <v>300</v>
      </c>
      <c r="C291" s="36"/>
      <c r="D291" s="1"/>
      <c r="E291" s="10">
        <v>207.46</v>
      </c>
      <c r="F291" s="11">
        <v>3237</v>
      </c>
      <c r="G291" s="25" t="s">
        <v>282</v>
      </c>
    </row>
    <row r="292" spans="1:7" x14ac:dyDescent="0.25">
      <c r="A292" s="46"/>
      <c r="B292" s="61" t="s">
        <v>301</v>
      </c>
      <c r="C292" s="36"/>
      <c r="D292" s="1"/>
      <c r="E292" s="10">
        <v>41.5</v>
      </c>
      <c r="F292" s="11">
        <v>3237</v>
      </c>
      <c r="G292" s="25" t="s">
        <v>282</v>
      </c>
    </row>
    <row r="293" spans="1:7" x14ac:dyDescent="0.25">
      <c r="A293" s="46"/>
      <c r="B293" s="61" t="s">
        <v>302</v>
      </c>
      <c r="C293" s="36"/>
      <c r="D293" s="1"/>
      <c r="E293" s="10">
        <v>1044.04</v>
      </c>
      <c r="F293" s="11">
        <v>3237</v>
      </c>
      <c r="G293" s="25" t="s">
        <v>282</v>
      </c>
    </row>
    <row r="294" spans="1:7" x14ac:dyDescent="0.25">
      <c r="A294" s="46"/>
      <c r="B294" s="61" t="s">
        <v>303</v>
      </c>
      <c r="C294" s="36"/>
      <c r="D294" s="1"/>
      <c r="E294" s="10">
        <v>165.97</v>
      </c>
      <c r="F294" s="11">
        <v>3237</v>
      </c>
      <c r="G294" s="25" t="s">
        <v>282</v>
      </c>
    </row>
    <row r="295" spans="1:7" x14ac:dyDescent="0.25">
      <c r="A295" s="46"/>
      <c r="B295" s="61" t="s">
        <v>304</v>
      </c>
      <c r="C295" s="36"/>
      <c r="D295" s="1"/>
      <c r="E295" s="10">
        <v>19.809999999999999</v>
      </c>
      <c r="F295" s="11">
        <v>3237</v>
      </c>
      <c r="G295" s="25" t="s">
        <v>282</v>
      </c>
    </row>
    <row r="296" spans="1:7" x14ac:dyDescent="0.25">
      <c r="A296" s="46"/>
      <c r="B296" s="61" t="s">
        <v>305</v>
      </c>
      <c r="C296" s="36"/>
      <c r="D296" s="1"/>
      <c r="E296" s="10">
        <v>41.5</v>
      </c>
      <c r="F296" s="11">
        <v>3237</v>
      </c>
      <c r="G296" s="25" t="s">
        <v>282</v>
      </c>
    </row>
    <row r="297" spans="1:7" x14ac:dyDescent="0.25">
      <c r="A297" s="46"/>
      <c r="B297" s="61" t="s">
        <v>306</v>
      </c>
      <c r="C297" s="36"/>
      <c r="D297" s="1"/>
      <c r="E297" s="10">
        <v>1582.45</v>
      </c>
      <c r="F297" s="11">
        <v>3237</v>
      </c>
      <c r="G297" s="25" t="s">
        <v>282</v>
      </c>
    </row>
    <row r="298" spans="1:7" x14ac:dyDescent="0.25">
      <c r="A298" s="46"/>
      <c r="B298" s="61" t="s">
        <v>307</v>
      </c>
      <c r="C298" s="36"/>
      <c r="D298" s="1"/>
      <c r="E298" s="10">
        <v>274.13</v>
      </c>
      <c r="F298" s="11">
        <v>3237</v>
      </c>
      <c r="G298" s="25" t="s">
        <v>282</v>
      </c>
    </row>
    <row r="299" spans="1:7" x14ac:dyDescent="0.25">
      <c r="A299" s="46"/>
      <c r="B299" s="61" t="s">
        <v>308</v>
      </c>
      <c r="C299" s="36"/>
      <c r="D299" s="1"/>
      <c r="E299" s="10">
        <v>345.19</v>
      </c>
      <c r="F299" s="11">
        <v>3237</v>
      </c>
      <c r="G299" s="25" t="s">
        <v>282</v>
      </c>
    </row>
    <row r="300" spans="1:7" x14ac:dyDescent="0.25">
      <c r="A300" s="46"/>
      <c r="B300" s="61" t="s">
        <v>309</v>
      </c>
      <c r="C300" s="36"/>
      <c r="D300" s="1"/>
      <c r="E300" s="10">
        <v>207.46</v>
      </c>
      <c r="F300" s="11">
        <v>3237</v>
      </c>
      <c r="G300" s="25" t="s">
        <v>282</v>
      </c>
    </row>
    <row r="301" spans="1:7" x14ac:dyDescent="0.25">
      <c r="A301" s="46"/>
      <c r="B301" s="61" t="s">
        <v>310</v>
      </c>
      <c r="C301" s="36"/>
      <c r="D301" s="1"/>
      <c r="E301" s="10">
        <v>158.49</v>
      </c>
      <c r="F301" s="11">
        <v>3237</v>
      </c>
      <c r="G301" s="25" t="s">
        <v>282</v>
      </c>
    </row>
    <row r="302" spans="1:7" x14ac:dyDescent="0.25">
      <c r="A302" s="46"/>
      <c r="B302" s="61" t="s">
        <v>311</v>
      </c>
      <c r="C302" s="36"/>
      <c r="D302" s="1"/>
      <c r="E302" s="10">
        <v>629.48</v>
      </c>
      <c r="F302" s="11">
        <v>3237</v>
      </c>
      <c r="G302" s="25" t="s">
        <v>282</v>
      </c>
    </row>
    <row r="303" spans="1:7" x14ac:dyDescent="0.25">
      <c r="A303" s="46"/>
      <c r="B303" s="61" t="s">
        <v>312</v>
      </c>
      <c r="C303" s="36"/>
      <c r="D303" s="1"/>
      <c r="E303" s="10">
        <v>41.5</v>
      </c>
      <c r="F303" s="11">
        <v>3237</v>
      </c>
      <c r="G303" s="25" t="s">
        <v>282</v>
      </c>
    </row>
    <row r="304" spans="1:7" x14ac:dyDescent="0.25">
      <c r="A304" s="46"/>
      <c r="B304" s="61" t="s">
        <v>313</v>
      </c>
      <c r="C304" s="36"/>
      <c r="D304" s="1"/>
      <c r="E304" s="10">
        <v>41.5</v>
      </c>
      <c r="F304" s="11">
        <v>3237</v>
      </c>
      <c r="G304" s="25" t="s">
        <v>282</v>
      </c>
    </row>
    <row r="305" spans="1:7" x14ac:dyDescent="0.25">
      <c r="A305" s="47"/>
      <c r="B305" s="75" t="s">
        <v>314</v>
      </c>
      <c r="C305" s="42"/>
      <c r="D305" s="31"/>
      <c r="E305" s="34">
        <v>41.5</v>
      </c>
      <c r="F305" s="32">
        <v>3237</v>
      </c>
      <c r="G305" s="33" t="s">
        <v>282</v>
      </c>
    </row>
    <row r="306" spans="1:7" x14ac:dyDescent="0.25">
      <c r="A306" s="48"/>
      <c r="B306" s="76" t="s">
        <v>318</v>
      </c>
      <c r="C306" s="43"/>
      <c r="D306" s="28"/>
      <c r="E306" s="35">
        <v>3665.43</v>
      </c>
      <c r="F306" s="29">
        <v>3237</v>
      </c>
      <c r="G306" s="30" t="s">
        <v>282</v>
      </c>
    </row>
    <row r="307" spans="1:7" x14ac:dyDescent="0.25">
      <c r="A307" s="46"/>
      <c r="B307" s="61" t="s">
        <v>319</v>
      </c>
      <c r="C307" s="36"/>
      <c r="D307" s="1"/>
      <c r="E307" s="10">
        <v>2670.52</v>
      </c>
      <c r="F307" s="11">
        <v>3237</v>
      </c>
      <c r="G307" s="25" t="s">
        <v>282</v>
      </c>
    </row>
    <row r="308" spans="1:7" x14ac:dyDescent="0.25">
      <c r="A308" s="46"/>
      <c r="B308" s="61" t="s">
        <v>320</v>
      </c>
      <c r="C308" s="36"/>
      <c r="D308" s="1"/>
      <c r="E308" s="10">
        <v>336.77</v>
      </c>
      <c r="F308" s="11">
        <v>3237</v>
      </c>
      <c r="G308" s="25" t="s">
        <v>282</v>
      </c>
    </row>
    <row r="309" spans="1:7" x14ac:dyDescent="0.25">
      <c r="A309" s="46"/>
      <c r="B309" s="61" t="s">
        <v>321</v>
      </c>
      <c r="C309" s="36"/>
      <c r="D309" s="1"/>
      <c r="E309" s="10">
        <v>1309.08</v>
      </c>
      <c r="F309" s="11">
        <v>3237</v>
      </c>
      <c r="G309" s="25" t="s">
        <v>282</v>
      </c>
    </row>
    <row r="310" spans="1:7" x14ac:dyDescent="0.25">
      <c r="A310" s="46"/>
      <c r="B310" s="61" t="s">
        <v>322</v>
      </c>
      <c r="C310" s="36"/>
      <c r="D310" s="1"/>
      <c r="E310" s="10">
        <v>2534.9299999999998</v>
      </c>
      <c r="F310" s="11">
        <v>3237</v>
      </c>
      <c r="G310" s="25" t="s">
        <v>282</v>
      </c>
    </row>
    <row r="311" spans="1:7" x14ac:dyDescent="0.25">
      <c r="A311" s="46"/>
      <c r="B311" s="61" t="s">
        <v>323</v>
      </c>
      <c r="C311" s="36"/>
      <c r="D311" s="1"/>
      <c r="E311" s="10">
        <v>1616.49</v>
      </c>
      <c r="F311" s="11">
        <v>3237</v>
      </c>
      <c r="G311" s="25" t="s">
        <v>282</v>
      </c>
    </row>
    <row r="312" spans="1:7" x14ac:dyDescent="0.25">
      <c r="A312" s="46"/>
      <c r="B312" s="61" t="s">
        <v>324</v>
      </c>
      <c r="C312" s="36"/>
      <c r="D312" s="1"/>
      <c r="E312" s="10">
        <v>39.270000000000003</v>
      </c>
      <c r="F312" s="11">
        <v>3237</v>
      </c>
      <c r="G312" s="25" t="s">
        <v>282</v>
      </c>
    </row>
    <row r="313" spans="1:7" x14ac:dyDescent="0.25">
      <c r="A313" s="46"/>
      <c r="B313" s="61" t="s">
        <v>325</v>
      </c>
      <c r="C313" s="36"/>
      <c r="D313" s="1"/>
      <c r="E313" s="10">
        <v>2020.62</v>
      </c>
      <c r="F313" s="11">
        <v>3237</v>
      </c>
      <c r="G313" s="25" t="s">
        <v>282</v>
      </c>
    </row>
    <row r="314" spans="1:7" x14ac:dyDescent="0.25">
      <c r="A314" s="46"/>
      <c r="B314" s="61" t="s">
        <v>326</v>
      </c>
      <c r="C314" s="36"/>
      <c r="D314" s="1"/>
      <c r="E314" s="10">
        <v>3272.7</v>
      </c>
      <c r="F314" s="11">
        <v>3237</v>
      </c>
      <c r="G314" s="25" t="s">
        <v>282</v>
      </c>
    </row>
    <row r="315" spans="1:7" x14ac:dyDescent="0.25">
      <c r="A315" s="46"/>
      <c r="B315" s="61" t="s">
        <v>327</v>
      </c>
      <c r="C315" s="36"/>
      <c r="D315" s="1"/>
      <c r="E315" s="10">
        <v>1047.26</v>
      </c>
      <c r="F315" s="11">
        <v>3237</v>
      </c>
      <c r="G315" s="25" t="s">
        <v>282</v>
      </c>
    </row>
    <row r="316" spans="1:7" x14ac:dyDescent="0.25">
      <c r="A316" s="46"/>
      <c r="B316" s="61" t="s">
        <v>328</v>
      </c>
      <c r="C316" s="36"/>
      <c r="D316" s="1"/>
      <c r="E316" s="10">
        <v>4590.4799999999996</v>
      </c>
      <c r="F316" s="11">
        <v>3237</v>
      </c>
      <c r="G316" s="25" t="s">
        <v>282</v>
      </c>
    </row>
    <row r="317" spans="1:7" x14ac:dyDescent="0.25">
      <c r="A317" s="46"/>
      <c r="B317" s="61" t="s">
        <v>329</v>
      </c>
      <c r="C317" s="36"/>
      <c r="D317" s="1"/>
      <c r="E317" s="10">
        <v>798.54</v>
      </c>
      <c r="F317" s="11">
        <v>3237</v>
      </c>
      <c r="G317" s="25" t="s">
        <v>282</v>
      </c>
    </row>
    <row r="318" spans="1:7" x14ac:dyDescent="0.25">
      <c r="A318" s="46"/>
      <c r="B318" s="61" t="s">
        <v>330</v>
      </c>
      <c r="C318" s="36"/>
      <c r="D318" s="1"/>
      <c r="E318" s="10">
        <v>3989.76</v>
      </c>
      <c r="F318" s="11">
        <v>3237</v>
      </c>
      <c r="G318" s="25" t="s">
        <v>282</v>
      </c>
    </row>
    <row r="319" spans="1:7" x14ac:dyDescent="0.25">
      <c r="A319" s="46"/>
      <c r="B319" s="61" t="s">
        <v>331</v>
      </c>
      <c r="C319" s="36"/>
      <c r="D319" s="1"/>
      <c r="E319" s="10">
        <v>1258.42</v>
      </c>
      <c r="F319" s="11">
        <v>3237</v>
      </c>
      <c r="G319" s="25" t="s">
        <v>282</v>
      </c>
    </row>
    <row r="320" spans="1:7" x14ac:dyDescent="0.25">
      <c r="A320" s="46"/>
      <c r="B320" s="61" t="s">
        <v>332</v>
      </c>
      <c r="C320" s="36"/>
      <c r="D320" s="1"/>
      <c r="E320" s="10">
        <v>40.42</v>
      </c>
      <c r="F320" s="11">
        <v>3237</v>
      </c>
      <c r="G320" s="25" t="s">
        <v>282</v>
      </c>
    </row>
    <row r="321" spans="1:7" x14ac:dyDescent="0.25">
      <c r="A321" s="46"/>
      <c r="B321" s="61" t="s">
        <v>333</v>
      </c>
      <c r="C321" s="36"/>
      <c r="D321" s="1"/>
      <c r="E321" s="10">
        <v>942.96</v>
      </c>
      <c r="F321" s="11">
        <v>3237</v>
      </c>
      <c r="G321" s="25" t="s">
        <v>282</v>
      </c>
    </row>
    <row r="322" spans="1:7" x14ac:dyDescent="0.25">
      <c r="A322" s="46"/>
      <c r="B322" s="61" t="s">
        <v>334</v>
      </c>
      <c r="C322" s="36"/>
      <c r="D322" s="1"/>
      <c r="E322" s="10">
        <v>2842.34</v>
      </c>
      <c r="F322" s="11">
        <v>3237</v>
      </c>
      <c r="G322" s="25" t="s">
        <v>282</v>
      </c>
    </row>
    <row r="323" spans="1:7" x14ac:dyDescent="0.25">
      <c r="A323" s="46"/>
      <c r="B323" s="61" t="s">
        <v>335</v>
      </c>
      <c r="C323" s="36"/>
      <c r="D323" s="1"/>
      <c r="E323" s="10">
        <v>1347.07</v>
      </c>
      <c r="F323" s="11">
        <v>3237</v>
      </c>
      <c r="G323" s="25" t="s">
        <v>282</v>
      </c>
    </row>
    <row r="324" spans="1:7" x14ac:dyDescent="0.25">
      <c r="A324" s="47"/>
      <c r="B324" s="75" t="s">
        <v>336</v>
      </c>
      <c r="C324" s="42"/>
      <c r="D324" s="31"/>
      <c r="E324" s="34">
        <v>336.77</v>
      </c>
      <c r="F324" s="32">
        <v>3237</v>
      </c>
      <c r="G324" s="33" t="s">
        <v>282</v>
      </c>
    </row>
    <row r="325" spans="1:7" x14ac:dyDescent="0.25">
      <c r="A325" s="48"/>
      <c r="B325" s="76" t="s">
        <v>337</v>
      </c>
      <c r="C325" s="43"/>
      <c r="D325" s="28"/>
      <c r="E325" s="35">
        <v>2460.1799999999998</v>
      </c>
      <c r="F325" s="29">
        <v>3237</v>
      </c>
      <c r="G325" s="30" t="s">
        <v>282</v>
      </c>
    </row>
    <row r="326" spans="1:7" x14ac:dyDescent="0.25">
      <c r="A326" s="46"/>
      <c r="B326" s="61" t="s">
        <v>338</v>
      </c>
      <c r="C326" s="36"/>
      <c r="D326" s="1"/>
      <c r="E326" s="10">
        <v>4931.67</v>
      </c>
      <c r="F326" s="11">
        <v>3237</v>
      </c>
      <c r="G326" s="25" t="s">
        <v>282</v>
      </c>
    </row>
    <row r="327" spans="1:7" ht="21" customHeight="1" x14ac:dyDescent="0.25">
      <c r="A327" s="50" t="s">
        <v>270</v>
      </c>
      <c r="B327" s="73"/>
      <c r="C327" s="41"/>
      <c r="D327" s="16"/>
      <c r="E327" s="17">
        <f>SUM(E274:E326)</f>
        <v>56180.439999999995</v>
      </c>
      <c r="F327" s="18"/>
      <c r="G327" s="26"/>
    </row>
    <row r="328" spans="1:7" x14ac:dyDescent="0.25">
      <c r="A328" s="46"/>
      <c r="B328" s="61"/>
      <c r="C328" s="36"/>
      <c r="D328" s="1"/>
      <c r="E328" s="10"/>
      <c r="F328" s="11"/>
      <c r="G328" s="25"/>
    </row>
    <row r="329" spans="1:7" x14ac:dyDescent="0.25">
      <c r="A329" s="46"/>
      <c r="B329" s="61"/>
      <c r="C329" s="36"/>
      <c r="D329" s="1"/>
      <c r="E329" s="10"/>
      <c r="F329" s="11"/>
      <c r="G329" s="25"/>
    </row>
    <row r="330" spans="1:7" ht="21" customHeight="1" x14ac:dyDescent="0.25">
      <c r="A330" s="50" t="s">
        <v>315</v>
      </c>
      <c r="B330" s="73"/>
      <c r="C330" s="41"/>
      <c r="D330" s="16"/>
      <c r="E330" s="17"/>
      <c r="F330" s="18"/>
      <c r="G330" s="26"/>
    </row>
    <row r="331" spans="1:7" ht="30" x14ac:dyDescent="0.25">
      <c r="A331" s="46"/>
      <c r="B331" s="61"/>
      <c r="C331" s="36"/>
      <c r="D331" s="1"/>
      <c r="E331" s="10">
        <v>709.82</v>
      </c>
      <c r="F331" s="11">
        <v>3291</v>
      </c>
      <c r="G331" s="25" t="s">
        <v>317</v>
      </c>
    </row>
    <row r="332" spans="1:7" ht="21" customHeight="1" x14ac:dyDescent="0.25">
      <c r="A332" s="50" t="s">
        <v>316</v>
      </c>
      <c r="B332" s="73"/>
      <c r="C332" s="41"/>
      <c r="D332" s="16"/>
      <c r="E332" s="17">
        <f>E331</f>
        <v>709.82</v>
      </c>
      <c r="F332" s="18"/>
      <c r="G332" s="26"/>
    </row>
    <row r="333" spans="1:7" x14ac:dyDescent="0.25">
      <c r="A333" s="46"/>
      <c r="B333" s="61"/>
      <c r="C333" s="36"/>
      <c r="D333" s="1"/>
      <c r="E333" s="10"/>
      <c r="F333" s="11"/>
      <c r="G333" s="25"/>
    </row>
    <row r="334" spans="1:7" x14ac:dyDescent="0.25">
      <c r="A334" s="46"/>
      <c r="B334" s="61"/>
      <c r="C334" s="36"/>
      <c r="D334" s="1"/>
      <c r="E334" s="10"/>
      <c r="F334" s="11"/>
      <c r="G334" s="25"/>
    </row>
    <row r="335" spans="1:7" ht="21" customHeight="1" x14ac:dyDescent="0.25">
      <c r="A335" s="50" t="s">
        <v>271</v>
      </c>
      <c r="B335" s="73"/>
      <c r="C335" s="41"/>
      <c r="D335" s="16"/>
      <c r="E335" s="17">
        <f>E233+E246+E251+E264+E270+E327+E332</f>
        <v>1261320.6399999999</v>
      </c>
      <c r="F335" s="18"/>
      <c r="G335" s="26"/>
    </row>
    <row r="336" spans="1:7" x14ac:dyDescent="0.25">
      <c r="A336" s="46"/>
      <c r="B336" s="61"/>
      <c r="C336" s="36"/>
      <c r="D336" s="1"/>
      <c r="E336" s="10"/>
      <c r="F336" s="11"/>
      <c r="G336" s="25"/>
    </row>
    <row r="337" spans="1:7" x14ac:dyDescent="0.25">
      <c r="A337" s="46"/>
      <c r="B337" s="61"/>
      <c r="C337" s="36"/>
      <c r="D337" s="1"/>
      <c r="E337" s="10"/>
      <c r="F337" s="11"/>
      <c r="G337" s="25"/>
    </row>
  </sheetData>
  <mergeCells count="1">
    <mergeCell ref="A5:G5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51A11C-EB26-4D9A-A472-F2F2C9AEA7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Ivana Ljubičić</cp:lastModifiedBy>
  <cp:lastPrinted>2024-07-18T08:04:51Z</cp:lastPrinted>
  <dcterms:created xsi:type="dcterms:W3CDTF">2024-07-16T12:15:21Z</dcterms:created>
  <dcterms:modified xsi:type="dcterms:W3CDTF">2024-07-22T12:52:01Z</dcterms:modified>
</cp:coreProperties>
</file>